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840"/>
  </bookViews>
  <sheets>
    <sheet name="Gidyea_SSED_Assays" sheetId="1" r:id="rId1"/>
    <sheet name="Statistics" sheetId="2" r:id="rId2"/>
    <sheet name="Statistics 2" sheetId="3" r:id="rId3"/>
  </sheets>
  <calcPr calcId="144525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3" i="2"/>
  <c r="M4" i="2"/>
  <c r="M2" i="2"/>
  <c r="N5" i="2"/>
  <c r="O5" i="2"/>
  <c r="N6" i="2"/>
  <c r="O6" i="2"/>
  <c r="O3" i="2"/>
  <c r="O4" i="2"/>
  <c r="O2" i="2"/>
  <c r="N4" i="2"/>
  <c r="N3" i="2"/>
  <c r="N2" i="2"/>
  <c r="C99" i="3"/>
  <c r="C97" i="3"/>
  <c r="C98" i="3"/>
  <c r="AX99" i="3"/>
  <c r="AW99" i="3"/>
  <c r="AV99" i="3"/>
  <c r="AU99" i="3"/>
  <c r="AT99" i="3"/>
  <c r="AS99" i="3"/>
  <c r="AR99" i="3"/>
  <c r="AQ99" i="3"/>
  <c r="AP99" i="3"/>
  <c r="AO99" i="3"/>
  <c r="AN99" i="3"/>
  <c r="AM99" i="3"/>
  <c r="AL99" i="3"/>
  <c r="AK99" i="3"/>
  <c r="AJ99" i="3"/>
  <c r="AI99" i="3"/>
  <c r="AH99" i="3"/>
  <c r="AG99" i="3"/>
  <c r="AF99" i="3"/>
  <c r="AE99" i="3"/>
  <c r="AD99" i="3"/>
  <c r="AC99" i="3"/>
  <c r="AB99" i="3"/>
  <c r="AA99" i="3"/>
  <c r="Z99" i="3"/>
  <c r="Y99" i="3"/>
  <c r="X99" i="3"/>
  <c r="W99" i="3"/>
  <c r="V99" i="3"/>
  <c r="U99" i="3"/>
  <c r="T99" i="3"/>
  <c r="S99" i="3"/>
  <c r="R99" i="3"/>
  <c r="Q99" i="3"/>
  <c r="P99" i="3"/>
  <c r="O99" i="3"/>
  <c r="N99" i="3"/>
  <c r="M99" i="3"/>
  <c r="L99" i="3"/>
  <c r="K99" i="3"/>
  <c r="J99" i="3"/>
  <c r="I99" i="3"/>
  <c r="H99" i="3"/>
  <c r="G99" i="3"/>
  <c r="F99" i="3"/>
  <c r="E99" i="3"/>
  <c r="D99" i="3"/>
  <c r="B99" i="3"/>
  <c r="AX98" i="3"/>
  <c r="AW98" i="3"/>
  <c r="AV98" i="3"/>
  <c r="AU98" i="3"/>
  <c r="AT98" i="3"/>
  <c r="AS98" i="3"/>
  <c r="AR98" i="3"/>
  <c r="AQ98" i="3"/>
  <c r="AP98" i="3"/>
  <c r="AO98" i="3"/>
  <c r="AN98" i="3"/>
  <c r="AM98" i="3"/>
  <c r="AL98" i="3"/>
  <c r="AK98" i="3"/>
  <c r="AJ98" i="3"/>
  <c r="AI98" i="3"/>
  <c r="AH98" i="3"/>
  <c r="AG98" i="3"/>
  <c r="AF98" i="3"/>
  <c r="AE98" i="3"/>
  <c r="AD98" i="3"/>
  <c r="AC98" i="3"/>
  <c r="AB98" i="3"/>
  <c r="AA98" i="3"/>
  <c r="Z98" i="3"/>
  <c r="Y98" i="3"/>
  <c r="X98" i="3"/>
  <c r="W98" i="3"/>
  <c r="V98" i="3"/>
  <c r="U98" i="3"/>
  <c r="T98" i="3"/>
  <c r="S98" i="3"/>
  <c r="R98" i="3"/>
  <c r="Q98" i="3"/>
  <c r="P98" i="3"/>
  <c r="O98" i="3"/>
  <c r="N98" i="3"/>
  <c r="M98" i="3"/>
  <c r="L98" i="3"/>
  <c r="K98" i="3"/>
  <c r="J98" i="3"/>
  <c r="I98" i="3"/>
  <c r="H98" i="3"/>
  <c r="G98" i="3"/>
  <c r="F98" i="3"/>
  <c r="E98" i="3"/>
  <c r="D98" i="3"/>
  <c r="B98" i="3"/>
  <c r="AX97" i="3"/>
  <c r="AW97" i="3"/>
  <c r="AV97" i="3"/>
  <c r="AU97" i="3"/>
  <c r="AT97" i="3"/>
  <c r="AS97" i="3"/>
  <c r="AR97" i="3"/>
  <c r="AQ97" i="3"/>
  <c r="AP97" i="3"/>
  <c r="AO97" i="3"/>
  <c r="AN97" i="3"/>
  <c r="AM97" i="3"/>
  <c r="AL97" i="3"/>
  <c r="AK97" i="3"/>
  <c r="AJ97" i="3"/>
  <c r="AI97" i="3"/>
  <c r="AH97" i="3"/>
  <c r="AG97" i="3"/>
  <c r="AF97" i="3"/>
  <c r="AE97" i="3"/>
  <c r="AD97" i="3"/>
  <c r="AC97" i="3"/>
  <c r="AB97" i="3"/>
  <c r="AA97" i="3"/>
  <c r="Z97" i="3"/>
  <c r="Y97" i="3"/>
  <c r="X97" i="3"/>
  <c r="W97" i="3"/>
  <c r="V97" i="3"/>
  <c r="U97" i="3"/>
  <c r="T97" i="3"/>
  <c r="S97" i="3"/>
  <c r="R97" i="3"/>
  <c r="Q97" i="3"/>
  <c r="P97" i="3"/>
  <c r="O97" i="3"/>
  <c r="N97" i="3"/>
  <c r="M97" i="3"/>
  <c r="L97" i="3"/>
  <c r="K97" i="3"/>
  <c r="J97" i="3"/>
  <c r="I97" i="3"/>
  <c r="H97" i="3"/>
  <c r="G97" i="3"/>
  <c r="F97" i="3"/>
  <c r="E97" i="3"/>
  <c r="D97" i="3"/>
  <c r="B97" i="3"/>
  <c r="Q97" i="2"/>
  <c r="Q96" i="2"/>
  <c r="K97" i="2"/>
  <c r="K96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12" i="2"/>
  <c r="C13" i="2"/>
  <c r="C14" i="2"/>
  <c r="C5" i="2"/>
  <c r="C6" i="2"/>
  <c r="C7" i="2"/>
  <c r="C8" i="2"/>
  <c r="C9" i="2"/>
  <c r="C10" i="2"/>
  <c r="C11" i="2"/>
  <c r="C3" i="2"/>
  <c r="C4" i="2"/>
  <c r="E2" i="2"/>
  <c r="C2" i="2"/>
  <c r="H2" i="2"/>
  <c r="H3" i="2"/>
  <c r="N7" i="2"/>
  <c r="O7" i="2"/>
  <c r="N8" i="2"/>
  <c r="N9" i="2"/>
  <c r="O8" i="2"/>
  <c r="O9" i="2"/>
  <c r="N10" i="2"/>
  <c r="O10" i="2"/>
  <c r="N11" i="2"/>
  <c r="O11" i="2"/>
  <c r="N12" i="2"/>
  <c r="N13" i="2"/>
  <c r="O12" i="2"/>
  <c r="O13" i="2"/>
  <c r="N14" i="2"/>
  <c r="O14" i="2"/>
  <c r="N15" i="2"/>
  <c r="O15" i="2"/>
  <c r="N16" i="2"/>
  <c r="N17" i="2"/>
  <c r="O16" i="2"/>
  <c r="O17" i="2"/>
  <c r="N18" i="2"/>
  <c r="O18" i="2"/>
  <c r="N19" i="2"/>
  <c r="O19" i="2"/>
  <c r="N20" i="2"/>
  <c r="N21" i="2"/>
  <c r="O20" i="2"/>
  <c r="N22" i="2"/>
  <c r="O21" i="2"/>
  <c r="O22" i="2"/>
  <c r="N23" i="2"/>
  <c r="O23" i="2"/>
  <c r="N24" i="2"/>
  <c r="N25" i="2"/>
  <c r="O24" i="2"/>
  <c r="O25" i="2"/>
  <c r="N26" i="2"/>
  <c r="O26" i="2"/>
  <c r="N27" i="2"/>
  <c r="O27" i="2"/>
  <c r="N28" i="2"/>
  <c r="N29" i="2"/>
  <c r="O28" i="2"/>
  <c r="N30" i="2"/>
  <c r="O29" i="2"/>
  <c r="O30" i="2"/>
  <c r="N31" i="2"/>
  <c r="O31" i="2"/>
  <c r="N32" i="2"/>
  <c r="N33" i="2"/>
  <c r="O32" i="2"/>
  <c r="O33" i="2"/>
  <c r="N34" i="2"/>
  <c r="O34" i="2"/>
  <c r="N35" i="2"/>
  <c r="O35" i="2"/>
  <c r="N36" i="2"/>
  <c r="N37" i="2"/>
  <c r="O36" i="2"/>
  <c r="O37" i="2"/>
  <c r="N38" i="2"/>
  <c r="O38" i="2"/>
  <c r="N39" i="2"/>
  <c r="O39" i="2"/>
  <c r="N40" i="2"/>
  <c r="N41" i="2"/>
  <c r="O40" i="2"/>
  <c r="N42" i="2"/>
  <c r="O41" i="2"/>
  <c r="O42" i="2"/>
  <c r="N43" i="2"/>
  <c r="O43" i="2"/>
  <c r="N44" i="2"/>
  <c r="O44" i="2"/>
  <c r="N45" i="2"/>
  <c r="O45" i="2"/>
  <c r="N46" i="2"/>
  <c r="O46" i="2"/>
  <c r="N47" i="2"/>
  <c r="O47" i="2"/>
  <c r="N48" i="2"/>
  <c r="N49" i="2"/>
  <c r="O48" i="2"/>
  <c r="N50" i="2"/>
  <c r="O49" i="2"/>
  <c r="O50" i="2"/>
  <c r="N51" i="2"/>
  <c r="O51" i="2"/>
  <c r="N52" i="2"/>
  <c r="O52" i="2"/>
  <c r="N53" i="2"/>
  <c r="O53" i="2"/>
  <c r="N54" i="2"/>
  <c r="O54" i="2"/>
  <c r="N55" i="2"/>
  <c r="O55" i="2"/>
  <c r="N56" i="2"/>
  <c r="N57" i="2"/>
  <c r="O56" i="2"/>
  <c r="O57" i="2"/>
  <c r="N58" i="2"/>
  <c r="O58" i="2"/>
  <c r="N59" i="2"/>
  <c r="O59" i="2"/>
  <c r="N60" i="2"/>
  <c r="O60" i="2"/>
  <c r="N61" i="2"/>
  <c r="N62" i="2"/>
  <c r="O61" i="2"/>
  <c r="O62" i="2"/>
  <c r="N63" i="2"/>
  <c r="O63" i="2"/>
  <c r="N64" i="2"/>
  <c r="N65" i="2"/>
  <c r="O64" i="2"/>
  <c r="O65" i="2"/>
  <c r="N66" i="2"/>
  <c r="O66" i="2"/>
  <c r="N67" i="2"/>
  <c r="O67" i="2"/>
  <c r="N68" i="2"/>
  <c r="O68" i="2"/>
  <c r="N69" i="2"/>
  <c r="O69" i="2"/>
  <c r="N70" i="2"/>
  <c r="O70" i="2"/>
  <c r="N71" i="2"/>
  <c r="N72" i="2"/>
  <c r="O71" i="2"/>
  <c r="N73" i="2"/>
  <c r="O72" i="2"/>
  <c r="O73" i="2"/>
  <c r="N74" i="2"/>
  <c r="O74" i="2"/>
  <c r="N75" i="2"/>
  <c r="O75" i="2"/>
  <c r="N76" i="2"/>
  <c r="O76" i="2"/>
  <c r="N77" i="2"/>
  <c r="O77" i="2"/>
  <c r="N78" i="2"/>
  <c r="O78" i="2"/>
  <c r="N79" i="2"/>
  <c r="O79" i="2"/>
  <c r="N80" i="2"/>
  <c r="N81" i="2"/>
  <c r="O80" i="2"/>
  <c r="N82" i="2"/>
  <c r="O81" i="2"/>
  <c r="O82" i="2"/>
  <c r="N83" i="2"/>
  <c r="O83" i="2"/>
  <c r="N84" i="2"/>
  <c r="O84" i="2"/>
  <c r="N85" i="2"/>
  <c r="O85" i="2"/>
  <c r="N86" i="2"/>
  <c r="O86" i="2"/>
  <c r="N87" i="2"/>
  <c r="O87" i="2"/>
  <c r="N88" i="2"/>
  <c r="O88" i="2"/>
  <c r="N89" i="2"/>
  <c r="N90" i="2"/>
  <c r="O89" i="2"/>
  <c r="O90" i="2"/>
  <c r="N91" i="2"/>
  <c r="O91" i="2"/>
  <c r="N92" i="2"/>
  <c r="N93" i="2"/>
  <c r="O92" i="2"/>
  <c r="O93" i="2"/>
  <c r="N94" i="2"/>
  <c r="O94" i="2"/>
</calcChain>
</file>

<file path=xl/sharedStrings.xml><?xml version="1.0" encoding="utf-8"?>
<sst xmlns="http://schemas.openxmlformats.org/spreadsheetml/2006/main" count="2612" uniqueCount="206">
  <si>
    <t>Au_ppb</t>
  </si>
  <si>
    <t>Ag_ppm</t>
  </si>
  <si>
    <t>Al_ppm</t>
  </si>
  <si>
    <t>As_ppm</t>
  </si>
  <si>
    <t>Ba_ppm</t>
  </si>
  <si>
    <t>Be_ppm</t>
  </si>
  <si>
    <t>Bi_ppm</t>
  </si>
  <si>
    <t>Ca_%</t>
  </si>
  <si>
    <t>Cd_ppm</t>
  </si>
  <si>
    <t>Ce_ppm</t>
  </si>
  <si>
    <t>Co_ppm</t>
  </si>
  <si>
    <t>Cr_ppm</t>
  </si>
  <si>
    <t>Cs_ppm</t>
  </si>
  <si>
    <t>Cu_ppm</t>
  </si>
  <si>
    <t>Fe_%</t>
  </si>
  <si>
    <t>Ga_ppm</t>
  </si>
  <si>
    <t>Hf_ppm</t>
  </si>
  <si>
    <t>In_ppm</t>
  </si>
  <si>
    <t>K_ppm</t>
  </si>
  <si>
    <t>La_ppm</t>
  </si>
  <si>
    <t>Li_ppm</t>
  </si>
  <si>
    <t>Mg_%</t>
  </si>
  <si>
    <t>Mn_ppm</t>
  </si>
  <si>
    <t>Mo_ppm</t>
  </si>
  <si>
    <t>Na_%</t>
  </si>
  <si>
    <t>Nb_ppm</t>
  </si>
  <si>
    <t>Ni_ppm</t>
  </si>
  <si>
    <t>P_ppm</t>
  </si>
  <si>
    <t>Pb_ppm</t>
  </si>
  <si>
    <t>Pt_ppb</t>
  </si>
  <si>
    <t>Rb_ppm</t>
  </si>
  <si>
    <t>Re_ppm</t>
  </si>
  <si>
    <t>Sb_ppm</t>
  </si>
  <si>
    <t>Sc_ppm</t>
  </si>
  <si>
    <t>Se_ppm</t>
  </si>
  <si>
    <t>Sn_ppm</t>
  </si>
  <si>
    <t>Sr_ppm</t>
  </si>
  <si>
    <t>Ta_ppm</t>
  </si>
  <si>
    <t>Te_ppm</t>
  </si>
  <si>
    <t>Th_ppm</t>
  </si>
  <si>
    <t>Ti_ppm</t>
  </si>
  <si>
    <t>Tl_ppm</t>
  </si>
  <si>
    <t>U_ppm</t>
  </si>
  <si>
    <t>V_ppm</t>
  </si>
  <si>
    <t>W_ppm</t>
  </si>
  <si>
    <t>Y_ppm</t>
  </si>
  <si>
    <t>Zn_ppm</t>
  </si>
  <si>
    <t>Zr_ppm</t>
  </si>
  <si>
    <t>Pd_ppb</t>
  </si>
  <si>
    <t>Sample_ID</t>
  </si>
  <si>
    <t>Mean</t>
  </si>
  <si>
    <t>Squared difference</t>
  </si>
  <si>
    <t>Mean SD</t>
  </si>
  <si>
    <t>SD</t>
  </si>
  <si>
    <t>Total</t>
  </si>
  <si>
    <t>Cum</t>
  </si>
  <si>
    <t>Cu/SD</t>
  </si>
  <si>
    <t>X</t>
  </si>
  <si>
    <t>H0002</t>
  </si>
  <si>
    <t>Version</t>
  </si>
  <si>
    <t>H0003</t>
  </si>
  <si>
    <t>Date Generated</t>
  </si>
  <si>
    <t>H0004</t>
  </si>
  <si>
    <t>Reporting_period _end_date</t>
  </si>
  <si>
    <t>H0005</t>
  </si>
  <si>
    <t>State</t>
  </si>
  <si>
    <t>NT</t>
  </si>
  <si>
    <t>H0100</t>
  </si>
  <si>
    <t>Tenement_no</t>
  </si>
  <si>
    <t>H0101</t>
  </si>
  <si>
    <t>Tenement_holder</t>
  </si>
  <si>
    <t>H0102</t>
  </si>
  <si>
    <t>Project_name</t>
  </si>
  <si>
    <t>H0106</t>
  </si>
  <si>
    <t>Tenement_operator</t>
  </si>
  <si>
    <t>H0150</t>
  </si>
  <si>
    <t>250K_map_sheet_number</t>
  </si>
  <si>
    <t>H0200</t>
  </si>
  <si>
    <t>Start_date_of_data_acquisition</t>
  </si>
  <si>
    <t>H0201</t>
  </si>
  <si>
    <t>End_date_of_data_acquisition</t>
  </si>
  <si>
    <t>H0202</t>
  </si>
  <si>
    <t>Template_format</t>
  </si>
  <si>
    <t>SG1</t>
  </si>
  <si>
    <t>H0203</t>
  </si>
  <si>
    <t>Number_of_data_records</t>
  </si>
  <si>
    <t>H0204</t>
  </si>
  <si>
    <t>Date_of_metadata_update</t>
  </si>
  <si>
    <t>H0300</t>
  </si>
  <si>
    <t>Related_data_filenames</t>
  </si>
  <si>
    <t>H0305</t>
  </si>
  <si>
    <t>Surface_geochem_comp_data_file</t>
  </si>
  <si>
    <t>H0500</t>
  </si>
  <si>
    <t>Feature_type</t>
  </si>
  <si>
    <t>Surface_location</t>
  </si>
  <si>
    <t>H0501</t>
  </si>
  <si>
    <t>Geodetic_datum</t>
  </si>
  <si>
    <t>GDA 94</t>
  </si>
  <si>
    <t>H0502</t>
  </si>
  <si>
    <t>Vertical_datum</t>
  </si>
  <si>
    <t>H0503</t>
  </si>
  <si>
    <t>Projection</t>
  </si>
  <si>
    <t>UNIVERSAL TRANSVERSE MERCATOR (UTM)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</si>
  <si>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</si>
  <si>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</si>
  <si>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</si>
  <si>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</si>
  <si>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</si>
  <si>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</si>
  <si>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</si>
  <si>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Garmin handheld gps</t>
  </si>
  <si>
    <t>H0600</t>
  </si>
  <si>
    <t>Sample_code</t>
  </si>
  <si>
    <t>H0601</t>
  </si>
  <si>
    <t>Sample_type</t>
  </si>
  <si>
    <t>H0800</t>
  </si>
  <si>
    <t>Assay_code</t>
  </si>
  <si>
    <t>H0801</t>
  </si>
  <si>
    <t>Assay_company</t>
  </si>
  <si>
    <t>H0802</t>
  </si>
  <si>
    <t>Assay_description</t>
  </si>
  <si>
    <t>H1000</t>
  </si>
  <si>
    <t>Xcoordinate</t>
  </si>
  <si>
    <t>Ycoordinate</t>
  </si>
  <si>
    <t>Date Collected</t>
  </si>
  <si>
    <t>H1001</t>
  </si>
  <si>
    <t>metres</t>
  </si>
  <si>
    <t>AR25/MS</t>
  </si>
  <si>
    <t>H1002</t>
  </si>
  <si>
    <t>Au</t>
  </si>
  <si>
    <t>H1003</t>
  </si>
  <si>
    <t>DESCRIPTION</t>
  </si>
  <si>
    <t>ppb</t>
  </si>
  <si>
    <t>H1004</t>
  </si>
  <si>
    <t>D</t>
  </si>
  <si>
    <t>Ag</t>
  </si>
  <si>
    <t>Al</t>
  </si>
  <si>
    <t>As</t>
  </si>
  <si>
    <t>Ba</t>
  </si>
  <si>
    <t>Be</t>
  </si>
  <si>
    <t>Bi</t>
  </si>
  <si>
    <t>Ca</t>
  </si>
  <si>
    <t>Cd</t>
  </si>
  <si>
    <t>Ce</t>
  </si>
  <si>
    <t>Co</t>
  </si>
  <si>
    <t>Cr</t>
  </si>
  <si>
    <t>Cs</t>
  </si>
  <si>
    <t>Cu</t>
  </si>
  <si>
    <t>Fe</t>
  </si>
  <si>
    <t>Ga</t>
  </si>
  <si>
    <t>Hf</t>
  </si>
  <si>
    <t>In</t>
  </si>
  <si>
    <t>K</t>
  </si>
  <si>
    <t>La</t>
  </si>
  <si>
    <t>Li</t>
  </si>
  <si>
    <t>Mg</t>
  </si>
  <si>
    <t>Mn</t>
  </si>
  <si>
    <t>Mo</t>
  </si>
  <si>
    <t>Na</t>
  </si>
  <si>
    <t>Nb</t>
  </si>
  <si>
    <t>Ni</t>
  </si>
  <si>
    <t>P</t>
  </si>
  <si>
    <t>Pb</t>
  </si>
  <si>
    <t>Pd</t>
  </si>
  <si>
    <t>Pt</t>
  </si>
  <si>
    <t>Rb</t>
  </si>
  <si>
    <t>Re</t>
  </si>
  <si>
    <t>Sb</t>
  </si>
  <si>
    <t>Sc</t>
  </si>
  <si>
    <t>Se</t>
  </si>
  <si>
    <t>Sn</t>
  </si>
  <si>
    <t>Sr</t>
  </si>
  <si>
    <t>Ta</t>
  </si>
  <si>
    <t>Te</t>
  </si>
  <si>
    <t>Th</t>
  </si>
  <si>
    <t>Ti</t>
  </si>
  <si>
    <t>Tl</t>
  </si>
  <si>
    <t>U</t>
  </si>
  <si>
    <t>V</t>
  </si>
  <si>
    <t>W</t>
  </si>
  <si>
    <t>Y</t>
  </si>
  <si>
    <t>Zn</t>
  </si>
  <si>
    <t>Zr</t>
  </si>
  <si>
    <t>ppm</t>
  </si>
  <si>
    <t>%</t>
  </si>
  <si>
    <t>AR25/OE</t>
  </si>
  <si>
    <t>Australian Minera Resources</t>
  </si>
  <si>
    <t>Eupene Exploration Enterprises</t>
  </si>
  <si>
    <t>Frew River</t>
  </si>
  <si>
    <t>Ghan Road, Alice Springs, NT</t>
  </si>
  <si>
    <t>Genalysis Intertek</t>
  </si>
  <si>
    <t xml:space="preserve"> SF53-3</t>
  </si>
  <si>
    <t>Aqua Regia Digestion, Mass Spectrometer</t>
  </si>
  <si>
    <t>SSED</t>
  </si>
  <si>
    <t>Stream Sediment Sample</t>
  </si>
  <si>
    <t>Wide creek, fine sediment</t>
  </si>
  <si>
    <t>Soil flats</t>
  </si>
  <si>
    <t>Rocky creek</t>
  </si>
  <si>
    <t>Semi-rocky creek</t>
  </si>
  <si>
    <t>Project Name</t>
  </si>
  <si>
    <t>Lab Report No</t>
  </si>
  <si>
    <t>DME SSED_Assays.txt</t>
  </si>
  <si>
    <t>Barrow Creek</t>
  </si>
  <si>
    <t>Fine sediment</t>
  </si>
  <si>
    <t>EL 28521</t>
  </si>
  <si>
    <t>498.0/1310867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</si>
</sst>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yy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sz val="10"/>
      <color indexed="8"/>
      <name val="Arial"/>
      <family val="2"/>
    </font>
    <font>
      <sz val="10"/>
      <color indexed="12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5" applyNumberFormat="0" applyAlignment="0" applyProtection="0"/>
    <xf numFmtId="0" fontId="5" fillId="28" borderId="6" applyNumberFormat="0" applyAlignment="0" applyProtection="0"/>
    <xf numFmtId="0" fontId="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8" fillId="0" borderId="7" applyNumberFormat="0" applyFill="0" applyAlignment="0" applyProtection="0"/>
    <xf numFmtId="0" fontId="9" fillId="0" borderId="8" applyNumberFormat="0" applyFill="0" applyAlignment="0" applyProtection="0"/>
    <xf numFmtId="0" fontId="10" fillId="0" borderId="9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5" applyNumberFormat="0" applyAlignment="0" applyProtection="0"/>
    <xf numFmtId="0" fontId="12" fillId="0" borderId="10" applyNumberFormat="0" applyFill="0" applyAlignment="0" applyProtection="0"/>
    <xf numFmtId="0" fontId="13" fillId="31" borderId="0" applyNumberFormat="0" applyBorder="0" applyAlignment="0" applyProtection="0"/>
    <xf numFmtId="0" fontId="1" fillId="32" borderId="11" applyNumberFormat="0" applyFont="0" applyAlignment="0" applyProtection="0"/>
    <xf numFmtId="0" fontId="14" fillId="27" borderId="12" applyNumberFormat="0" applyAlignment="0" applyProtection="0"/>
    <xf numFmtId="0" fontId="15" fillId="0" borderId="0" applyNumberForma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</cellStyleXfs>
  <cellXfs count="26">
    <xf numFmtId="0" fontId="0" fillId="0" borderId="0" xfId="0"/>
    <xf numFmtId="0" fontId="0" fillId="33" borderId="0" xfId="0" applyFill="1"/>
    <xf numFmtId="0" fontId="0" fillId="0" borderId="0" xfId="0" applyFill="1"/>
    <xf numFmtId="0" fontId="0" fillId="33" borderId="1" xfId="0" applyFill="1" applyBorder="1"/>
    <xf numFmtId="0" fontId="0" fillId="0" borderId="1" xfId="0" applyBorder="1"/>
    <xf numFmtId="0" fontId="0" fillId="33" borderId="0" xfId="0" applyFill="1" applyBorder="1"/>
    <xf numFmtId="0" fontId="0" fillId="0" borderId="0" xfId="0" applyBorder="1"/>
    <xf numFmtId="0" fontId="0" fillId="34" borderId="1" xfId="0" applyFill="1" applyBorder="1"/>
    <xf numFmtId="0" fontId="0" fillId="34" borderId="0" xfId="0" applyFill="1" applyBorder="1"/>
    <xf numFmtId="0" fontId="0" fillId="34" borderId="2" xfId="0" applyFill="1" applyBorder="1"/>
    <xf numFmtId="0" fontId="0" fillId="0" borderId="3" xfId="0" applyBorder="1"/>
    <xf numFmtId="0" fontId="0" fillId="33" borderId="4" xfId="0" applyFill="1" applyBorder="1"/>
    <xf numFmtId="0" fontId="0" fillId="0" borderId="4" xfId="0" applyBorder="1"/>
    <xf numFmtId="0" fontId="0" fillId="0" borderId="0" xfId="0" applyFill="1" applyBorder="1"/>
    <xf numFmtId="0" fontId="18" fillId="35" borderId="0" xfId="0" applyFont="1" applyFill="1"/>
    <xf numFmtId="164" fontId="19" fillId="0" borderId="0" xfId="0" applyNumberFormat="1" applyFont="1" applyFill="1"/>
    <xf numFmtId="164" fontId="0" fillId="0" borderId="0" xfId="0" applyNumberFormat="1"/>
    <xf numFmtId="0" fontId="20" fillId="0" borderId="0" xfId="0" applyFont="1"/>
    <xf numFmtId="0" fontId="20" fillId="35" borderId="0" xfId="0" applyFont="1" applyFill="1"/>
    <xf numFmtId="0" fontId="17" fillId="0" borderId="0" xfId="0" applyFont="1"/>
    <xf numFmtId="0" fontId="19" fillId="0" borderId="0" xfId="0" applyFont="1" applyFill="1"/>
    <xf numFmtId="0" fontId="21" fillId="0" borderId="0" xfId="0" applyFont="1" applyFill="1"/>
    <xf numFmtId="0" fontId="19" fillId="35" borderId="0" xfId="0" applyFont="1" applyFill="1"/>
    <xf numFmtId="0" fontId="18" fillId="0" borderId="0" xfId="0" applyFont="1" applyFill="1"/>
    <xf numFmtId="0" fontId="22" fillId="0" borderId="0" xfId="0" applyFont="1"/>
    <xf numFmtId="14" fontId="0" fillId="0" borderId="0" xfId="0" applyNumberForma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44"/>
  <sheetViews>
    <sheetView tabSelected="1" workbookViewId="0">
      <selection activeCell="I39" sqref="I39"/>
    </sheetView>
  </sheetViews>
  <sheetFormatPr defaultRowHeight="15" x14ac:dyDescent="0.25"/>
  <cols>
    <col min="1" max="1" width="10.42578125" bestFit="1" customWidth="1"/>
    <col min="2" max="2" width="28.7109375" customWidth="1"/>
    <col min="3" max="3" width="12.85546875" customWidth="1"/>
    <col min="6" max="6" width="16.7109375" customWidth="1"/>
    <col min="7" max="7" width="12.85546875" customWidth="1"/>
    <col min="8" max="8" width="13.28515625" bestFit="1" customWidth="1"/>
    <col min="9" max="9" width="29" bestFit="1" customWidth="1"/>
    <col min="10" max="10" width="14.5703125" bestFit="1" customWidth="1"/>
  </cols>
  <sheetData>
    <row r="1" spans="1:4" x14ac:dyDescent="0.25">
      <c r="A1" s="14" t="s">
        <v>58</v>
      </c>
      <c r="B1" s="14" t="s">
        <v>59</v>
      </c>
      <c r="C1" s="14">
        <v>3</v>
      </c>
    </row>
    <row r="2" spans="1:4" x14ac:dyDescent="0.25">
      <c r="A2" s="14" t="s">
        <v>60</v>
      </c>
      <c r="B2" s="14" t="s">
        <v>61</v>
      </c>
      <c r="C2" s="15">
        <v>41610</v>
      </c>
    </row>
    <row r="3" spans="1:4" x14ac:dyDescent="0.25">
      <c r="A3" s="14" t="s">
        <v>62</v>
      </c>
      <c r="B3" s="14" t="s">
        <v>63</v>
      </c>
      <c r="C3" s="15">
        <v>41635</v>
      </c>
    </row>
    <row r="4" spans="1:4" x14ac:dyDescent="0.25">
      <c r="A4" s="14" t="s">
        <v>64</v>
      </c>
      <c r="B4" s="14" t="s">
        <v>65</v>
      </c>
      <c r="C4" s="14" t="s">
        <v>66</v>
      </c>
    </row>
    <row r="5" spans="1:4" x14ac:dyDescent="0.25">
      <c r="A5" s="14" t="s">
        <v>67</v>
      </c>
      <c r="B5" s="14" t="s">
        <v>68</v>
      </c>
      <c r="C5" t="s">
        <v>204</v>
      </c>
    </row>
    <row r="6" spans="1:4" x14ac:dyDescent="0.25">
      <c r="A6" s="14" t="s">
        <v>69</v>
      </c>
      <c r="B6" s="14" t="s">
        <v>70</v>
      </c>
      <c r="C6" t="s">
        <v>186</v>
      </c>
    </row>
    <row r="7" spans="1:4" x14ac:dyDescent="0.25">
      <c r="A7" s="14" t="s">
        <v>71</v>
      </c>
      <c r="B7" s="14" t="s">
        <v>72</v>
      </c>
      <c r="C7" t="s">
        <v>202</v>
      </c>
    </row>
    <row r="8" spans="1:4" x14ac:dyDescent="0.25">
      <c r="A8" s="14" t="s">
        <v>73</v>
      </c>
      <c r="B8" s="14" t="s">
        <v>74</v>
      </c>
      <c r="C8" t="s">
        <v>187</v>
      </c>
    </row>
    <row r="9" spans="1:4" x14ac:dyDescent="0.25">
      <c r="A9" s="14" t="s">
        <v>75</v>
      </c>
      <c r="B9" s="14" t="s">
        <v>76</v>
      </c>
      <c r="C9" t="s">
        <v>188</v>
      </c>
      <c r="D9" t="s">
        <v>191</v>
      </c>
    </row>
    <row r="10" spans="1:4" x14ac:dyDescent="0.25">
      <c r="A10" s="14" t="s">
        <v>77</v>
      </c>
      <c r="B10" s="14" t="s">
        <v>78</v>
      </c>
      <c r="C10" s="16">
        <v>41476</v>
      </c>
    </row>
    <row r="11" spans="1:4" x14ac:dyDescent="0.25">
      <c r="A11" s="14" t="s">
        <v>79</v>
      </c>
      <c r="B11" s="14" t="s">
        <v>80</v>
      </c>
      <c r="C11" s="16">
        <v>41483</v>
      </c>
    </row>
    <row r="12" spans="1:4" x14ac:dyDescent="0.25">
      <c r="A12" s="14" t="s">
        <v>81</v>
      </c>
      <c r="B12" s="14" t="s">
        <v>82</v>
      </c>
      <c r="C12" s="14" t="s">
        <v>83</v>
      </c>
    </row>
    <row r="13" spans="1:4" x14ac:dyDescent="0.25">
      <c r="A13" s="14" t="s">
        <v>84</v>
      </c>
      <c r="B13" s="14" t="s">
        <v>85</v>
      </c>
      <c r="C13" s="17">
        <v>111</v>
      </c>
    </row>
    <row r="14" spans="1:4" x14ac:dyDescent="0.25">
      <c r="A14" s="14" t="s">
        <v>86</v>
      </c>
      <c r="B14" s="14" t="s">
        <v>87</v>
      </c>
      <c r="C14" s="15">
        <v>41610</v>
      </c>
    </row>
    <row r="15" spans="1:4" x14ac:dyDescent="0.25">
      <c r="A15" s="14" t="s">
        <v>88</v>
      </c>
      <c r="B15" s="14" t="s">
        <v>89</v>
      </c>
      <c r="C15" t="s">
        <v>201</v>
      </c>
    </row>
    <row r="16" spans="1:4" x14ac:dyDescent="0.25">
      <c r="A16" s="14" t="s">
        <v>90</v>
      </c>
      <c r="B16" s="14" t="s">
        <v>91</v>
      </c>
      <c r="C16" s="17"/>
    </row>
    <row r="17" spans="1:59" x14ac:dyDescent="0.25">
      <c r="A17" s="14" t="s">
        <v>92</v>
      </c>
      <c r="B17" s="14" t="s">
        <v>93</v>
      </c>
      <c r="C17" s="18" t="s">
        <v>94</v>
      </c>
    </row>
    <row r="18" spans="1:59" x14ac:dyDescent="0.25">
      <c r="A18" s="14" t="s">
        <v>95</v>
      </c>
      <c r="B18" s="14" t="s">
        <v>96</v>
      </c>
      <c r="C18" s="17" t="s">
        <v>97</v>
      </c>
      <c r="D18" s="19"/>
      <c r="E18" s="19"/>
      <c r="F18" s="19"/>
    </row>
    <row r="19" spans="1:59" x14ac:dyDescent="0.25">
      <c r="A19" s="14" t="s">
        <v>98</v>
      </c>
      <c r="B19" s="14" t="s">
        <v>99</v>
      </c>
      <c r="C19" s="17"/>
      <c r="D19" s="19"/>
      <c r="E19" s="19"/>
      <c r="F19" s="19"/>
    </row>
    <row r="20" spans="1:59" x14ac:dyDescent="0.25">
      <c r="A20" s="14" t="s">
        <v>100</v>
      </c>
      <c r="B20" s="14" t="s">
        <v>101</v>
      </c>
      <c r="C20" s="17" t="s">
        <v>102</v>
      </c>
      <c r="D20" s="19"/>
      <c r="E20" s="19"/>
      <c r="F20" s="19"/>
    </row>
    <row r="21" spans="1:59" x14ac:dyDescent="0.25">
      <c r="A21" s="14" t="s">
        <v>103</v>
      </c>
      <c r="B21" s="14" t="s">
        <v>104</v>
      </c>
      <c r="C21" s="17" t="s">
        <v>105</v>
      </c>
      <c r="D21" s="19"/>
      <c r="E21" s="19"/>
      <c r="F21" s="19"/>
    </row>
    <row r="22" spans="1:59" x14ac:dyDescent="0.25">
      <c r="A22" s="14" t="s">
        <v>106</v>
      </c>
      <c r="B22" s="14" t="s">
        <v>107</v>
      </c>
      <c r="C22" s="17">
        <v>53</v>
      </c>
      <c r="D22" s="19"/>
      <c r="E22" s="19"/>
      <c r="F22" s="19"/>
    </row>
    <row r="23" spans="1:59" x14ac:dyDescent="0.25">
      <c r="A23" s="14" t="s">
        <v>108</v>
      </c>
      <c r="B23" s="14" t="s">
        <v>109</v>
      </c>
      <c r="C23" s="17" t="s">
        <v>110</v>
      </c>
      <c r="D23" s="19"/>
      <c r="E23" s="19"/>
      <c r="F23" s="19"/>
    </row>
    <row r="24" spans="1:59" x14ac:dyDescent="0.25">
      <c r="A24" s="14" t="s">
        <v>111</v>
      </c>
      <c r="B24" s="14" t="s">
        <v>112</v>
      </c>
      <c r="C24" s="17" t="s">
        <v>193</v>
      </c>
      <c r="D24" s="19"/>
      <c r="E24" s="19"/>
      <c r="F24" s="19"/>
    </row>
    <row r="25" spans="1:59" x14ac:dyDescent="0.25">
      <c r="A25" s="14" t="s">
        <v>113</v>
      </c>
      <c r="B25" s="14" t="s">
        <v>114</v>
      </c>
      <c r="C25" s="17" t="s">
        <v>194</v>
      </c>
      <c r="D25" s="19"/>
      <c r="E25" s="19"/>
      <c r="F25" s="19"/>
    </row>
    <row r="26" spans="1:59" x14ac:dyDescent="0.25">
      <c r="A26" s="14" t="s">
        <v>115</v>
      </c>
      <c r="B26" s="14" t="s">
        <v>116</v>
      </c>
      <c r="C26" t="s">
        <v>127</v>
      </c>
      <c r="E26" s="17"/>
      <c r="F26" s="19"/>
    </row>
    <row r="27" spans="1:59" x14ac:dyDescent="0.25">
      <c r="A27" s="14" t="s">
        <v>117</v>
      </c>
      <c r="B27" s="14" t="s">
        <v>118</v>
      </c>
      <c r="C27" s="17" t="s">
        <v>190</v>
      </c>
      <c r="D27" t="s">
        <v>189</v>
      </c>
      <c r="E27" s="17"/>
      <c r="F27" s="19"/>
    </row>
    <row r="28" spans="1:59" x14ac:dyDescent="0.25">
      <c r="A28" s="14" t="s">
        <v>119</v>
      </c>
      <c r="B28" s="14" t="s">
        <v>120</v>
      </c>
      <c r="C28" t="s">
        <v>127</v>
      </c>
      <c r="D28" s="20" t="s">
        <v>192</v>
      </c>
      <c r="E28" s="20"/>
      <c r="F28" s="21"/>
      <c r="G28" s="21"/>
    </row>
    <row r="29" spans="1:59" x14ac:dyDescent="0.25">
      <c r="A29" s="14" t="s">
        <v>121</v>
      </c>
      <c r="B29" s="14" t="s">
        <v>49</v>
      </c>
      <c r="C29" s="14" t="s">
        <v>122</v>
      </c>
      <c r="D29" s="14" t="s">
        <v>123</v>
      </c>
      <c r="E29" s="14" t="s">
        <v>199</v>
      </c>
      <c r="F29" s="14" t="s">
        <v>68</v>
      </c>
      <c r="G29" s="14" t="s">
        <v>112</v>
      </c>
      <c r="H29" s="22" t="s">
        <v>124</v>
      </c>
    </row>
    <row r="30" spans="1:59" x14ac:dyDescent="0.25">
      <c r="A30" s="14" t="s">
        <v>125</v>
      </c>
      <c r="B30" s="23"/>
      <c r="C30" s="14" t="s">
        <v>126</v>
      </c>
      <c r="D30" s="14" t="s">
        <v>126</v>
      </c>
      <c r="E30" s="23"/>
      <c r="F30" s="24"/>
      <c r="G30" s="24"/>
      <c r="H30" s="24"/>
      <c r="K30" t="s">
        <v>127</v>
      </c>
      <c r="L30" t="s">
        <v>127</v>
      </c>
      <c r="M30" t="s">
        <v>185</v>
      </c>
      <c r="N30" t="s">
        <v>127</v>
      </c>
      <c r="O30" t="s">
        <v>127</v>
      </c>
      <c r="P30" t="s">
        <v>127</v>
      </c>
      <c r="Q30" t="s">
        <v>127</v>
      </c>
      <c r="R30" t="s">
        <v>185</v>
      </c>
      <c r="S30" t="s">
        <v>127</v>
      </c>
      <c r="T30" t="s">
        <v>127</v>
      </c>
      <c r="U30" t="s">
        <v>127</v>
      </c>
      <c r="V30" t="s">
        <v>185</v>
      </c>
      <c r="W30" t="s">
        <v>127</v>
      </c>
      <c r="X30" t="s">
        <v>185</v>
      </c>
      <c r="Y30" t="s">
        <v>185</v>
      </c>
      <c r="Z30" t="s">
        <v>127</v>
      </c>
      <c r="AA30" t="s">
        <v>127</v>
      </c>
      <c r="AB30" t="s">
        <v>127</v>
      </c>
      <c r="AC30" t="s">
        <v>185</v>
      </c>
      <c r="AD30" t="s">
        <v>127</v>
      </c>
      <c r="AE30" t="s">
        <v>127</v>
      </c>
      <c r="AF30" t="s">
        <v>185</v>
      </c>
      <c r="AG30" t="s">
        <v>185</v>
      </c>
      <c r="AH30" t="s">
        <v>127</v>
      </c>
      <c r="AI30" t="s">
        <v>185</v>
      </c>
      <c r="AJ30" t="s">
        <v>127</v>
      </c>
      <c r="AK30" t="s">
        <v>185</v>
      </c>
      <c r="AL30" t="s">
        <v>185</v>
      </c>
      <c r="AM30" t="s">
        <v>127</v>
      </c>
      <c r="AN30" t="s">
        <v>127</v>
      </c>
      <c r="AO30" t="s">
        <v>127</v>
      </c>
      <c r="AP30" t="s">
        <v>127</v>
      </c>
      <c r="AQ30" t="s">
        <v>127</v>
      </c>
      <c r="AR30" t="s">
        <v>127</v>
      </c>
      <c r="AS30" t="s">
        <v>127</v>
      </c>
      <c r="AT30" t="s">
        <v>127</v>
      </c>
      <c r="AU30" t="s">
        <v>127</v>
      </c>
      <c r="AV30" t="s">
        <v>127</v>
      </c>
      <c r="AW30" t="s">
        <v>127</v>
      </c>
      <c r="AX30" t="s">
        <v>127</v>
      </c>
      <c r="AY30" t="s">
        <v>127</v>
      </c>
      <c r="AZ30" t="s">
        <v>185</v>
      </c>
      <c r="BA30" t="s">
        <v>127</v>
      </c>
      <c r="BB30" t="s">
        <v>127</v>
      </c>
      <c r="BC30" t="s">
        <v>185</v>
      </c>
      <c r="BD30" t="s">
        <v>127</v>
      </c>
      <c r="BE30" t="s">
        <v>127</v>
      </c>
      <c r="BF30" t="s">
        <v>185</v>
      </c>
      <c r="BG30" t="s">
        <v>127</v>
      </c>
    </row>
    <row r="31" spans="1:59" x14ac:dyDescent="0.25">
      <c r="A31" s="14" t="s">
        <v>128</v>
      </c>
      <c r="B31" s="23"/>
      <c r="J31" t="s">
        <v>200</v>
      </c>
      <c r="K31" t="s">
        <v>129</v>
      </c>
      <c r="L31" t="s">
        <v>135</v>
      </c>
      <c r="M31" t="s">
        <v>136</v>
      </c>
      <c r="N31" t="s">
        <v>137</v>
      </c>
      <c r="O31" t="s">
        <v>138</v>
      </c>
      <c r="P31" t="s">
        <v>139</v>
      </c>
      <c r="Q31" t="s">
        <v>140</v>
      </c>
      <c r="R31" t="s">
        <v>141</v>
      </c>
      <c r="S31" t="s">
        <v>142</v>
      </c>
      <c r="T31" t="s">
        <v>143</v>
      </c>
      <c r="U31" t="s">
        <v>144</v>
      </c>
      <c r="V31" t="s">
        <v>145</v>
      </c>
      <c r="W31" t="s">
        <v>146</v>
      </c>
      <c r="X31" t="s">
        <v>147</v>
      </c>
      <c r="Y31" t="s">
        <v>148</v>
      </c>
      <c r="Z31" t="s">
        <v>149</v>
      </c>
      <c r="AA31" t="s">
        <v>150</v>
      </c>
      <c r="AB31" t="s">
        <v>151</v>
      </c>
      <c r="AC31" t="s">
        <v>152</v>
      </c>
      <c r="AD31" t="s">
        <v>153</v>
      </c>
      <c r="AE31" t="s">
        <v>154</v>
      </c>
      <c r="AF31" t="s">
        <v>155</v>
      </c>
      <c r="AG31" t="s">
        <v>156</v>
      </c>
      <c r="AH31" t="s">
        <v>157</v>
      </c>
      <c r="AI31" t="s">
        <v>158</v>
      </c>
      <c r="AJ31" t="s">
        <v>159</v>
      </c>
      <c r="AK31" t="s">
        <v>160</v>
      </c>
      <c r="AL31" t="s">
        <v>161</v>
      </c>
      <c r="AM31" t="s">
        <v>162</v>
      </c>
      <c r="AN31" t="s">
        <v>163</v>
      </c>
      <c r="AO31" t="s">
        <v>164</v>
      </c>
      <c r="AP31" t="s">
        <v>165</v>
      </c>
      <c r="AQ31" t="s">
        <v>166</v>
      </c>
      <c r="AR31" t="s">
        <v>167</v>
      </c>
      <c r="AS31" t="s">
        <v>168</v>
      </c>
      <c r="AT31" t="s">
        <v>169</v>
      </c>
      <c r="AU31" t="s">
        <v>170</v>
      </c>
      <c r="AV31" t="s">
        <v>171</v>
      </c>
      <c r="AW31" t="s">
        <v>172</v>
      </c>
      <c r="AX31" t="s">
        <v>173</v>
      </c>
      <c r="AY31" t="s">
        <v>174</v>
      </c>
      <c r="AZ31" t="s">
        <v>175</v>
      </c>
      <c r="BA31" t="s">
        <v>176</v>
      </c>
      <c r="BB31" t="s">
        <v>177</v>
      </c>
      <c r="BC31" t="s">
        <v>178</v>
      </c>
      <c r="BD31" t="s">
        <v>179</v>
      </c>
      <c r="BE31" t="s">
        <v>180</v>
      </c>
      <c r="BF31" t="s">
        <v>181</v>
      </c>
      <c r="BG31" t="s">
        <v>182</v>
      </c>
    </row>
    <row r="32" spans="1:59" x14ac:dyDescent="0.25">
      <c r="A32" s="14" t="s">
        <v>130</v>
      </c>
      <c r="B32" s="23"/>
      <c r="I32" t="s">
        <v>131</v>
      </c>
      <c r="K32" t="s">
        <v>132</v>
      </c>
      <c r="L32" t="s">
        <v>183</v>
      </c>
      <c r="M32" t="s">
        <v>183</v>
      </c>
      <c r="N32" t="s">
        <v>183</v>
      </c>
      <c r="O32" t="s">
        <v>183</v>
      </c>
      <c r="P32" t="s">
        <v>183</v>
      </c>
      <c r="Q32" t="s">
        <v>183</v>
      </c>
      <c r="R32" t="s">
        <v>184</v>
      </c>
      <c r="S32" t="s">
        <v>183</v>
      </c>
      <c r="T32" t="s">
        <v>183</v>
      </c>
      <c r="U32" t="s">
        <v>183</v>
      </c>
      <c r="V32" t="s">
        <v>183</v>
      </c>
      <c r="W32" t="s">
        <v>183</v>
      </c>
      <c r="X32" t="s">
        <v>183</v>
      </c>
      <c r="Y32" t="s">
        <v>184</v>
      </c>
      <c r="Z32" t="s">
        <v>183</v>
      </c>
      <c r="AA32" t="s">
        <v>183</v>
      </c>
      <c r="AB32" t="s">
        <v>183</v>
      </c>
      <c r="AC32" t="s">
        <v>183</v>
      </c>
      <c r="AD32" t="s">
        <v>183</v>
      </c>
      <c r="AE32" t="s">
        <v>183</v>
      </c>
      <c r="AF32" t="s">
        <v>184</v>
      </c>
      <c r="AG32" t="s">
        <v>183</v>
      </c>
      <c r="AH32" t="s">
        <v>183</v>
      </c>
      <c r="AI32" t="s">
        <v>184</v>
      </c>
      <c r="AJ32" t="s">
        <v>183</v>
      </c>
      <c r="AK32" t="s">
        <v>183</v>
      </c>
      <c r="AL32" t="s">
        <v>183</v>
      </c>
      <c r="AM32" t="s">
        <v>183</v>
      </c>
      <c r="AN32" t="s">
        <v>132</v>
      </c>
      <c r="AO32" t="s">
        <v>132</v>
      </c>
      <c r="AP32" t="s">
        <v>183</v>
      </c>
      <c r="AQ32" t="s">
        <v>183</v>
      </c>
      <c r="AR32" t="s">
        <v>183</v>
      </c>
      <c r="AS32" t="s">
        <v>183</v>
      </c>
      <c r="AT32" t="s">
        <v>183</v>
      </c>
      <c r="AU32" t="s">
        <v>183</v>
      </c>
      <c r="AV32" t="s">
        <v>183</v>
      </c>
      <c r="AW32" t="s">
        <v>183</v>
      </c>
      <c r="AX32" t="s">
        <v>183</v>
      </c>
      <c r="AY32" t="s">
        <v>183</v>
      </c>
      <c r="AZ32" t="s">
        <v>183</v>
      </c>
      <c r="BA32" t="s">
        <v>183</v>
      </c>
      <c r="BB32" t="s">
        <v>183</v>
      </c>
      <c r="BC32" t="s">
        <v>183</v>
      </c>
      <c r="BD32" t="s">
        <v>183</v>
      </c>
      <c r="BE32" t="s">
        <v>183</v>
      </c>
      <c r="BF32" t="s">
        <v>183</v>
      </c>
      <c r="BG32" t="s">
        <v>183</v>
      </c>
    </row>
    <row r="33" spans="1:59" x14ac:dyDescent="0.25">
      <c r="A33" s="14" t="s">
        <v>133</v>
      </c>
      <c r="B33" s="23"/>
      <c r="C33">
        <v>5</v>
      </c>
      <c r="D33">
        <v>5</v>
      </c>
      <c r="E33">
        <v>5</v>
      </c>
      <c r="K33">
        <v>1</v>
      </c>
      <c r="L33">
        <v>0.05</v>
      </c>
      <c r="M33">
        <v>20</v>
      </c>
      <c r="N33">
        <v>1</v>
      </c>
      <c r="O33">
        <v>1</v>
      </c>
      <c r="P33">
        <v>0.5</v>
      </c>
      <c r="Q33">
        <v>0.05</v>
      </c>
      <c r="R33">
        <v>0.01</v>
      </c>
      <c r="S33">
        <v>0.05</v>
      </c>
      <c r="T33">
        <v>0.01</v>
      </c>
      <c r="U33">
        <v>0.1</v>
      </c>
      <c r="V33">
        <v>1</v>
      </c>
      <c r="W33">
        <v>0.02</v>
      </c>
      <c r="X33">
        <v>1</v>
      </c>
      <c r="Y33">
        <v>0.01</v>
      </c>
      <c r="Z33">
        <v>0.1</v>
      </c>
      <c r="AA33">
        <v>0.05</v>
      </c>
      <c r="AB33">
        <v>0.05</v>
      </c>
      <c r="AC33">
        <v>20</v>
      </c>
      <c r="AD33">
        <v>0.01</v>
      </c>
      <c r="AE33">
        <v>0.1</v>
      </c>
      <c r="AF33">
        <v>0.01</v>
      </c>
      <c r="AG33">
        <v>1</v>
      </c>
      <c r="AH33">
        <v>0.1</v>
      </c>
      <c r="AI33">
        <v>0.01</v>
      </c>
      <c r="AJ33">
        <v>0.2</v>
      </c>
      <c r="AK33">
        <v>1</v>
      </c>
      <c r="AL33">
        <v>20</v>
      </c>
      <c r="AM33">
        <v>0.5</v>
      </c>
      <c r="AN33">
        <v>10</v>
      </c>
      <c r="AO33">
        <v>5</v>
      </c>
      <c r="AP33">
        <v>0.05</v>
      </c>
      <c r="AQ33">
        <v>0.05</v>
      </c>
      <c r="AR33">
        <v>0.05</v>
      </c>
      <c r="AS33">
        <v>1</v>
      </c>
      <c r="AT33">
        <v>1</v>
      </c>
      <c r="AU33">
        <v>0.5</v>
      </c>
      <c r="AV33">
        <v>0.2</v>
      </c>
      <c r="AW33">
        <v>0.05</v>
      </c>
      <c r="AX33">
        <v>0.05</v>
      </c>
      <c r="AY33">
        <v>0.05</v>
      </c>
      <c r="AZ33">
        <v>5</v>
      </c>
      <c r="BA33">
        <v>0.05</v>
      </c>
      <c r="BB33">
        <v>0.05</v>
      </c>
      <c r="BC33">
        <v>2</v>
      </c>
      <c r="BD33">
        <v>0.1</v>
      </c>
      <c r="BE33">
        <v>0.05</v>
      </c>
      <c r="BF33">
        <v>1</v>
      </c>
      <c r="BG33">
        <v>0.5</v>
      </c>
    </row>
    <row r="34" spans="1:59" x14ac:dyDescent="0.25">
      <c r="A34" t="s">
        <v>134</v>
      </c>
      <c r="B34">
        <v>205201</v>
      </c>
      <c r="C34">
        <v>407620</v>
      </c>
      <c r="D34">
        <v>7654389</v>
      </c>
      <c r="E34" t="s">
        <v>202</v>
      </c>
      <c r="F34" t="s">
        <v>204</v>
      </c>
      <c r="G34" t="s">
        <v>193</v>
      </c>
      <c r="H34" s="25">
        <v>41476</v>
      </c>
      <c r="I34" t="s">
        <v>203</v>
      </c>
      <c r="J34" t="s">
        <v>205</v>
      </c>
      <c r="K34">
        <v>2</v>
      </c>
      <c r="L34" t="s">
        <v>57</v>
      </c>
      <c r="M34">
        <v>9222</v>
      </c>
      <c r="N34" t="s">
        <v>57</v>
      </c>
      <c r="O34">
        <v>28</v>
      </c>
      <c r="P34" t="s">
        <v>57</v>
      </c>
      <c r="Q34" t="s">
        <v>57</v>
      </c>
      <c r="R34">
        <v>0.04</v>
      </c>
      <c r="S34" t="s">
        <v>57</v>
      </c>
      <c r="T34">
        <v>19.420000000000002</v>
      </c>
      <c r="U34">
        <v>2.4</v>
      </c>
      <c r="V34">
        <v>17</v>
      </c>
      <c r="W34">
        <v>0.75</v>
      </c>
      <c r="X34">
        <v>2</v>
      </c>
      <c r="Y34">
        <v>1</v>
      </c>
      <c r="Z34">
        <v>2.8</v>
      </c>
      <c r="AA34">
        <v>0.12</v>
      </c>
      <c r="AB34" t="s">
        <v>57</v>
      </c>
      <c r="AC34">
        <v>942</v>
      </c>
      <c r="AD34">
        <v>9.0299999999999994</v>
      </c>
      <c r="AE34">
        <v>3.4</v>
      </c>
      <c r="AF34">
        <v>0.04</v>
      </c>
      <c r="AG34">
        <v>78</v>
      </c>
      <c r="AH34">
        <v>0.2</v>
      </c>
      <c r="AI34" t="s">
        <v>57</v>
      </c>
      <c r="AJ34" t="s">
        <v>57</v>
      </c>
      <c r="AK34">
        <v>4</v>
      </c>
      <c r="AL34">
        <v>66</v>
      </c>
      <c r="AM34">
        <v>3.1</v>
      </c>
      <c r="AN34" t="s">
        <v>57</v>
      </c>
      <c r="AO34" t="s">
        <v>57</v>
      </c>
      <c r="AP34">
        <v>11.07</v>
      </c>
      <c r="AQ34" t="s">
        <v>57</v>
      </c>
      <c r="AR34" t="s">
        <v>57</v>
      </c>
      <c r="AS34">
        <v>2</v>
      </c>
      <c r="AT34" t="s">
        <v>57</v>
      </c>
      <c r="AU34">
        <v>0.6</v>
      </c>
      <c r="AV34">
        <v>5.5</v>
      </c>
      <c r="AW34" t="s">
        <v>57</v>
      </c>
      <c r="AX34" t="s">
        <v>57</v>
      </c>
      <c r="AY34">
        <v>3.22</v>
      </c>
      <c r="AZ34">
        <v>129</v>
      </c>
      <c r="BA34">
        <v>0.06</v>
      </c>
      <c r="BB34">
        <v>0.34</v>
      </c>
      <c r="BC34">
        <v>20</v>
      </c>
      <c r="BD34" t="s">
        <v>57</v>
      </c>
      <c r="BE34">
        <v>3.4</v>
      </c>
      <c r="BF34">
        <v>6</v>
      </c>
      <c r="BG34">
        <v>3.9</v>
      </c>
    </row>
    <row r="35" spans="1:59" x14ac:dyDescent="0.25">
      <c r="A35" t="s">
        <v>134</v>
      </c>
      <c r="B35">
        <v>205202</v>
      </c>
      <c r="C35">
        <v>407197</v>
      </c>
      <c r="D35">
        <v>7654681</v>
      </c>
      <c r="E35" t="s">
        <v>202</v>
      </c>
      <c r="F35" t="s">
        <v>204</v>
      </c>
      <c r="G35" t="s">
        <v>193</v>
      </c>
      <c r="H35" s="25">
        <v>41476</v>
      </c>
      <c r="I35" t="s">
        <v>198</v>
      </c>
      <c r="J35" t="s">
        <v>205</v>
      </c>
      <c r="K35">
        <v>1</v>
      </c>
      <c r="L35" t="s">
        <v>57</v>
      </c>
      <c r="M35">
        <v>9114</v>
      </c>
      <c r="N35">
        <v>3</v>
      </c>
      <c r="O35">
        <v>33</v>
      </c>
      <c r="P35" t="s">
        <v>57</v>
      </c>
      <c r="Q35" t="s">
        <v>57</v>
      </c>
      <c r="R35">
        <v>0.05</v>
      </c>
      <c r="S35" t="s">
        <v>57</v>
      </c>
      <c r="T35">
        <v>15.9</v>
      </c>
      <c r="U35">
        <v>2.1</v>
      </c>
      <c r="V35">
        <v>18</v>
      </c>
      <c r="W35">
        <v>0.83</v>
      </c>
      <c r="X35">
        <v>2</v>
      </c>
      <c r="Y35">
        <v>1.03</v>
      </c>
      <c r="Z35">
        <v>3</v>
      </c>
      <c r="AA35">
        <v>0.18</v>
      </c>
      <c r="AB35" t="s">
        <v>57</v>
      </c>
      <c r="AC35">
        <v>869</v>
      </c>
      <c r="AD35">
        <v>7.7</v>
      </c>
      <c r="AE35">
        <v>3.1</v>
      </c>
      <c r="AF35">
        <v>0.04</v>
      </c>
      <c r="AG35">
        <v>75</v>
      </c>
      <c r="AH35">
        <v>0.5</v>
      </c>
      <c r="AI35" t="s">
        <v>57</v>
      </c>
      <c r="AJ35">
        <v>0.3</v>
      </c>
      <c r="AK35">
        <v>4</v>
      </c>
      <c r="AL35">
        <v>73</v>
      </c>
      <c r="AM35">
        <v>3.4</v>
      </c>
      <c r="AN35" t="s">
        <v>57</v>
      </c>
      <c r="AO35" t="s">
        <v>57</v>
      </c>
      <c r="AP35">
        <v>12.26</v>
      </c>
      <c r="AQ35" t="s">
        <v>57</v>
      </c>
      <c r="AR35">
        <v>0.06</v>
      </c>
      <c r="AS35">
        <v>2</v>
      </c>
      <c r="AT35" t="s">
        <v>57</v>
      </c>
      <c r="AU35">
        <v>0.6</v>
      </c>
      <c r="AV35">
        <v>7.9</v>
      </c>
      <c r="AW35" t="s">
        <v>57</v>
      </c>
      <c r="AX35" t="s">
        <v>57</v>
      </c>
      <c r="AY35">
        <v>2.98</v>
      </c>
      <c r="AZ35">
        <v>143</v>
      </c>
      <c r="BA35">
        <v>0.06</v>
      </c>
      <c r="BB35">
        <v>0.28000000000000003</v>
      </c>
      <c r="BC35">
        <v>20</v>
      </c>
      <c r="BD35" t="s">
        <v>57</v>
      </c>
      <c r="BE35">
        <v>3.05</v>
      </c>
      <c r="BF35">
        <v>7</v>
      </c>
      <c r="BG35">
        <v>5.2</v>
      </c>
    </row>
    <row r="36" spans="1:59" x14ac:dyDescent="0.25">
      <c r="A36" t="s">
        <v>134</v>
      </c>
      <c r="B36">
        <v>205203</v>
      </c>
      <c r="C36">
        <v>406975</v>
      </c>
      <c r="D36">
        <v>7654852</v>
      </c>
      <c r="E36" t="s">
        <v>202</v>
      </c>
      <c r="F36" t="s">
        <v>204</v>
      </c>
      <c r="G36" t="s">
        <v>193</v>
      </c>
      <c r="H36" s="25">
        <v>41476</v>
      </c>
      <c r="I36" t="s">
        <v>198</v>
      </c>
      <c r="J36" t="s">
        <v>205</v>
      </c>
      <c r="K36" t="s">
        <v>57</v>
      </c>
      <c r="L36" t="s">
        <v>57</v>
      </c>
      <c r="M36">
        <v>8718</v>
      </c>
      <c r="N36">
        <v>2</v>
      </c>
      <c r="O36">
        <v>32</v>
      </c>
      <c r="P36" t="s">
        <v>57</v>
      </c>
      <c r="Q36">
        <v>0.05</v>
      </c>
      <c r="R36">
        <v>0.05</v>
      </c>
      <c r="S36" t="s">
        <v>57</v>
      </c>
      <c r="T36">
        <v>19.29</v>
      </c>
      <c r="U36">
        <v>2.4</v>
      </c>
      <c r="V36">
        <v>17</v>
      </c>
      <c r="W36">
        <v>0.69</v>
      </c>
      <c r="X36">
        <v>2</v>
      </c>
      <c r="Y36">
        <v>1.03</v>
      </c>
      <c r="Z36">
        <v>2.8</v>
      </c>
      <c r="AA36">
        <v>0.16</v>
      </c>
      <c r="AB36" t="s">
        <v>57</v>
      </c>
      <c r="AC36">
        <v>899</v>
      </c>
      <c r="AD36">
        <v>9.07</v>
      </c>
      <c r="AE36">
        <v>3.5</v>
      </c>
      <c r="AF36">
        <v>0.04</v>
      </c>
      <c r="AG36">
        <v>94</v>
      </c>
      <c r="AH36">
        <v>0.6</v>
      </c>
      <c r="AI36" t="s">
        <v>57</v>
      </c>
      <c r="AJ36" t="s">
        <v>57</v>
      </c>
      <c r="AK36">
        <v>4</v>
      </c>
      <c r="AL36">
        <v>81</v>
      </c>
      <c r="AM36">
        <v>3.7</v>
      </c>
      <c r="AN36" t="s">
        <v>57</v>
      </c>
      <c r="AO36" t="s">
        <v>57</v>
      </c>
      <c r="AP36">
        <v>10.94</v>
      </c>
      <c r="AQ36" t="s">
        <v>57</v>
      </c>
      <c r="AR36" t="s">
        <v>57</v>
      </c>
      <c r="AS36">
        <v>2</v>
      </c>
      <c r="AT36" t="s">
        <v>57</v>
      </c>
      <c r="AU36">
        <v>0.6</v>
      </c>
      <c r="AV36">
        <v>7.4</v>
      </c>
      <c r="AW36" t="s">
        <v>57</v>
      </c>
      <c r="AX36" t="s">
        <v>57</v>
      </c>
      <c r="AY36">
        <v>3.51</v>
      </c>
      <c r="AZ36">
        <v>91</v>
      </c>
      <c r="BA36">
        <v>0.06</v>
      </c>
      <c r="BB36">
        <v>0.31</v>
      </c>
      <c r="BC36">
        <v>20</v>
      </c>
      <c r="BD36" t="s">
        <v>57</v>
      </c>
      <c r="BE36">
        <v>3.32</v>
      </c>
      <c r="BF36">
        <v>8</v>
      </c>
      <c r="BG36">
        <v>4.8</v>
      </c>
    </row>
    <row r="37" spans="1:59" x14ac:dyDescent="0.25">
      <c r="A37" t="s">
        <v>134</v>
      </c>
      <c r="B37">
        <v>205204</v>
      </c>
      <c r="C37">
        <v>406636</v>
      </c>
      <c r="D37">
        <v>7655041</v>
      </c>
      <c r="E37" t="s">
        <v>202</v>
      </c>
      <c r="F37" t="s">
        <v>204</v>
      </c>
      <c r="G37" t="s">
        <v>193</v>
      </c>
      <c r="H37" s="25">
        <v>41476</v>
      </c>
      <c r="I37" t="s">
        <v>197</v>
      </c>
      <c r="J37" t="s">
        <v>205</v>
      </c>
      <c r="K37" t="s">
        <v>57</v>
      </c>
      <c r="L37" t="s">
        <v>57</v>
      </c>
      <c r="M37">
        <v>4711</v>
      </c>
      <c r="N37">
        <v>1</v>
      </c>
      <c r="O37">
        <v>23</v>
      </c>
      <c r="P37" t="s">
        <v>57</v>
      </c>
      <c r="Q37" t="s">
        <v>57</v>
      </c>
      <c r="R37">
        <v>0.04</v>
      </c>
      <c r="S37" t="s">
        <v>57</v>
      </c>
      <c r="T37">
        <v>11.55</v>
      </c>
      <c r="U37">
        <v>1.5</v>
      </c>
      <c r="V37">
        <v>10</v>
      </c>
      <c r="W37">
        <v>0.43</v>
      </c>
      <c r="X37">
        <v>1</v>
      </c>
      <c r="Y37">
        <v>0.6</v>
      </c>
      <c r="Z37">
        <v>1.6</v>
      </c>
      <c r="AA37">
        <v>0.09</v>
      </c>
      <c r="AB37" t="s">
        <v>57</v>
      </c>
      <c r="AC37">
        <v>491</v>
      </c>
      <c r="AD37">
        <v>5.3</v>
      </c>
      <c r="AE37">
        <v>2.5</v>
      </c>
      <c r="AF37">
        <v>0.02</v>
      </c>
      <c r="AG37">
        <v>53</v>
      </c>
      <c r="AH37">
        <v>0.6</v>
      </c>
      <c r="AI37" t="s">
        <v>57</v>
      </c>
      <c r="AJ37" t="s">
        <v>57</v>
      </c>
      <c r="AK37">
        <v>3</v>
      </c>
      <c r="AL37">
        <v>44</v>
      </c>
      <c r="AM37">
        <v>1.8</v>
      </c>
      <c r="AN37" t="s">
        <v>57</v>
      </c>
      <c r="AO37" t="s">
        <v>57</v>
      </c>
      <c r="AP37">
        <v>5.98</v>
      </c>
      <c r="AQ37" t="s">
        <v>57</v>
      </c>
      <c r="AR37" t="s">
        <v>57</v>
      </c>
      <c r="AS37" t="s">
        <v>57</v>
      </c>
      <c r="AT37" t="s">
        <v>57</v>
      </c>
      <c r="AU37" t="s">
        <v>57</v>
      </c>
      <c r="AV37">
        <v>6.1</v>
      </c>
      <c r="AW37" t="s">
        <v>57</v>
      </c>
      <c r="AX37" t="s">
        <v>57</v>
      </c>
      <c r="AY37">
        <v>2.16</v>
      </c>
      <c r="AZ37">
        <v>89</v>
      </c>
      <c r="BA37" t="s">
        <v>57</v>
      </c>
      <c r="BB37">
        <v>0.19</v>
      </c>
      <c r="BC37">
        <v>12</v>
      </c>
      <c r="BD37" t="s">
        <v>57</v>
      </c>
      <c r="BE37">
        <v>1.97</v>
      </c>
      <c r="BF37">
        <v>4</v>
      </c>
      <c r="BG37">
        <v>2.7</v>
      </c>
    </row>
    <row r="38" spans="1:59" x14ac:dyDescent="0.25">
      <c r="A38" t="s">
        <v>134</v>
      </c>
      <c r="B38">
        <v>205205</v>
      </c>
      <c r="C38">
        <v>406332</v>
      </c>
      <c r="D38">
        <v>7654649</v>
      </c>
      <c r="E38" t="s">
        <v>202</v>
      </c>
      <c r="F38" t="s">
        <v>204</v>
      </c>
      <c r="G38" t="s">
        <v>193</v>
      </c>
      <c r="H38" s="25">
        <v>41476</v>
      </c>
      <c r="I38" t="s">
        <v>198</v>
      </c>
      <c r="J38" t="s">
        <v>205</v>
      </c>
      <c r="K38" t="s">
        <v>57</v>
      </c>
      <c r="L38" t="s">
        <v>57</v>
      </c>
      <c r="M38">
        <v>6359</v>
      </c>
      <c r="N38">
        <v>2</v>
      </c>
      <c r="O38">
        <v>21</v>
      </c>
      <c r="P38" t="s">
        <v>57</v>
      </c>
      <c r="Q38" t="s">
        <v>57</v>
      </c>
      <c r="R38">
        <v>0.03</v>
      </c>
      <c r="S38" t="s">
        <v>57</v>
      </c>
      <c r="T38">
        <v>9.1300000000000008</v>
      </c>
      <c r="U38">
        <v>1.3</v>
      </c>
      <c r="V38">
        <v>15</v>
      </c>
      <c r="W38">
        <v>0.54</v>
      </c>
      <c r="X38" t="s">
        <v>57</v>
      </c>
      <c r="Y38">
        <v>0.76</v>
      </c>
      <c r="Z38">
        <v>1.9</v>
      </c>
      <c r="AA38">
        <v>0.1</v>
      </c>
      <c r="AB38" t="s">
        <v>57</v>
      </c>
      <c r="AC38">
        <v>658</v>
      </c>
      <c r="AD38">
        <v>4.53</v>
      </c>
      <c r="AE38">
        <v>3.1</v>
      </c>
      <c r="AF38">
        <v>0.03</v>
      </c>
      <c r="AG38">
        <v>38</v>
      </c>
      <c r="AH38">
        <v>0.7</v>
      </c>
      <c r="AI38" t="s">
        <v>57</v>
      </c>
      <c r="AJ38" t="s">
        <v>57</v>
      </c>
      <c r="AK38">
        <v>3</v>
      </c>
      <c r="AL38">
        <v>34</v>
      </c>
      <c r="AM38">
        <v>2.1</v>
      </c>
      <c r="AN38" t="s">
        <v>57</v>
      </c>
      <c r="AO38" t="s">
        <v>57</v>
      </c>
      <c r="AP38">
        <v>8.32</v>
      </c>
      <c r="AQ38" t="s">
        <v>57</v>
      </c>
      <c r="AR38" t="s">
        <v>57</v>
      </c>
      <c r="AS38">
        <v>1</v>
      </c>
      <c r="AT38" t="s">
        <v>57</v>
      </c>
      <c r="AU38" t="s">
        <v>57</v>
      </c>
      <c r="AV38">
        <v>4.5999999999999996</v>
      </c>
      <c r="AW38" t="s">
        <v>57</v>
      </c>
      <c r="AX38" t="s">
        <v>57</v>
      </c>
      <c r="AY38">
        <v>2.14</v>
      </c>
      <c r="AZ38">
        <v>75</v>
      </c>
      <c r="BA38" t="s">
        <v>57</v>
      </c>
      <c r="BB38">
        <v>0.18</v>
      </c>
      <c r="BC38">
        <v>14</v>
      </c>
      <c r="BD38" t="s">
        <v>57</v>
      </c>
      <c r="BE38">
        <v>1.63</v>
      </c>
      <c r="BF38">
        <v>4</v>
      </c>
      <c r="BG38">
        <v>3.4</v>
      </c>
    </row>
    <row r="39" spans="1:59" x14ac:dyDescent="0.25">
      <c r="A39" t="s">
        <v>134</v>
      </c>
      <c r="B39">
        <v>205206</v>
      </c>
      <c r="C39">
        <v>406490</v>
      </c>
      <c r="D39">
        <v>7654403</v>
      </c>
      <c r="E39" t="s">
        <v>202</v>
      </c>
      <c r="F39" t="s">
        <v>204</v>
      </c>
      <c r="G39" t="s">
        <v>193</v>
      </c>
      <c r="H39" s="25">
        <v>41476</v>
      </c>
      <c r="I39" t="s">
        <v>197</v>
      </c>
      <c r="J39" t="s">
        <v>205</v>
      </c>
      <c r="K39" t="s">
        <v>57</v>
      </c>
      <c r="L39" t="s">
        <v>57</v>
      </c>
      <c r="M39">
        <v>7744</v>
      </c>
      <c r="N39">
        <v>3</v>
      </c>
      <c r="O39">
        <v>34</v>
      </c>
      <c r="P39" t="s">
        <v>57</v>
      </c>
      <c r="Q39" t="s">
        <v>57</v>
      </c>
      <c r="R39">
        <v>0.04</v>
      </c>
      <c r="S39" t="s">
        <v>57</v>
      </c>
      <c r="T39">
        <v>8.34</v>
      </c>
      <c r="U39">
        <v>1.7</v>
      </c>
      <c r="V39">
        <v>19</v>
      </c>
      <c r="W39">
        <v>0.66</v>
      </c>
      <c r="X39">
        <v>1</v>
      </c>
      <c r="Y39">
        <v>1.02</v>
      </c>
      <c r="Z39">
        <v>2.2000000000000002</v>
      </c>
      <c r="AA39">
        <v>0.08</v>
      </c>
      <c r="AB39" t="s">
        <v>57</v>
      </c>
      <c r="AC39">
        <v>751</v>
      </c>
      <c r="AD39">
        <v>4.1399999999999997</v>
      </c>
      <c r="AE39">
        <v>4.4000000000000004</v>
      </c>
      <c r="AF39">
        <v>0.05</v>
      </c>
      <c r="AG39">
        <v>53</v>
      </c>
      <c r="AH39">
        <v>0.8</v>
      </c>
      <c r="AI39" t="s">
        <v>57</v>
      </c>
      <c r="AJ39" t="s">
        <v>57</v>
      </c>
      <c r="AK39">
        <v>3</v>
      </c>
      <c r="AL39">
        <v>63</v>
      </c>
      <c r="AM39">
        <v>3.3</v>
      </c>
      <c r="AN39" t="s">
        <v>57</v>
      </c>
      <c r="AO39" t="s">
        <v>57</v>
      </c>
      <c r="AP39">
        <v>9.65</v>
      </c>
      <c r="AQ39" t="s">
        <v>57</v>
      </c>
      <c r="AR39" t="s">
        <v>57</v>
      </c>
      <c r="AS39">
        <v>1</v>
      </c>
      <c r="AT39" t="s">
        <v>57</v>
      </c>
      <c r="AU39">
        <v>0.5</v>
      </c>
      <c r="AV39">
        <v>5.8</v>
      </c>
      <c r="AW39" t="s">
        <v>57</v>
      </c>
      <c r="AX39" t="s">
        <v>57</v>
      </c>
      <c r="AY39">
        <v>2.0499999999999998</v>
      </c>
      <c r="AZ39">
        <v>56</v>
      </c>
      <c r="BA39">
        <v>0.05</v>
      </c>
      <c r="BB39">
        <v>0.17</v>
      </c>
      <c r="BC39">
        <v>17</v>
      </c>
      <c r="BD39" t="s">
        <v>57</v>
      </c>
      <c r="BE39">
        <v>1.81</v>
      </c>
      <c r="BF39">
        <v>6</v>
      </c>
      <c r="BG39">
        <v>2.7</v>
      </c>
    </row>
    <row r="40" spans="1:59" x14ac:dyDescent="0.25">
      <c r="A40" t="s">
        <v>134</v>
      </c>
      <c r="B40">
        <v>205207</v>
      </c>
      <c r="C40">
        <v>406888</v>
      </c>
      <c r="D40">
        <v>7654053</v>
      </c>
      <c r="E40" t="s">
        <v>202</v>
      </c>
      <c r="F40" t="s">
        <v>204</v>
      </c>
      <c r="G40" t="s">
        <v>193</v>
      </c>
      <c r="H40" s="25">
        <v>41476</v>
      </c>
      <c r="I40" t="s">
        <v>198</v>
      </c>
      <c r="J40" t="s">
        <v>205</v>
      </c>
      <c r="K40" t="s">
        <v>57</v>
      </c>
      <c r="L40" t="s">
        <v>57</v>
      </c>
      <c r="M40">
        <v>6773</v>
      </c>
      <c r="N40">
        <v>2</v>
      </c>
      <c r="O40">
        <v>25</v>
      </c>
      <c r="P40" t="s">
        <v>57</v>
      </c>
      <c r="Q40" t="s">
        <v>57</v>
      </c>
      <c r="R40">
        <v>0.03</v>
      </c>
      <c r="S40" t="s">
        <v>57</v>
      </c>
      <c r="T40">
        <v>12.54</v>
      </c>
      <c r="U40">
        <v>1.7</v>
      </c>
      <c r="V40">
        <v>18</v>
      </c>
      <c r="W40">
        <v>0.64</v>
      </c>
      <c r="X40">
        <v>1</v>
      </c>
      <c r="Y40">
        <v>0.91</v>
      </c>
      <c r="Z40">
        <v>2.2000000000000002</v>
      </c>
      <c r="AA40">
        <v>0.12</v>
      </c>
      <c r="AB40" t="s">
        <v>57</v>
      </c>
      <c r="AC40">
        <v>667</v>
      </c>
      <c r="AD40">
        <v>6.28</v>
      </c>
      <c r="AE40">
        <v>3.1</v>
      </c>
      <c r="AF40">
        <v>0.03</v>
      </c>
      <c r="AG40">
        <v>76</v>
      </c>
      <c r="AH40">
        <v>0.7</v>
      </c>
      <c r="AI40" t="s">
        <v>57</v>
      </c>
      <c r="AJ40" t="s">
        <v>57</v>
      </c>
      <c r="AK40">
        <v>3</v>
      </c>
      <c r="AL40">
        <v>50</v>
      </c>
      <c r="AM40">
        <v>2.8</v>
      </c>
      <c r="AN40" t="s">
        <v>57</v>
      </c>
      <c r="AO40" t="s">
        <v>57</v>
      </c>
      <c r="AP40">
        <v>8.84</v>
      </c>
      <c r="AQ40" t="s">
        <v>57</v>
      </c>
      <c r="AR40" t="s">
        <v>57</v>
      </c>
      <c r="AS40">
        <v>1</v>
      </c>
      <c r="AT40" t="s">
        <v>57</v>
      </c>
      <c r="AU40">
        <v>0.6</v>
      </c>
      <c r="AV40">
        <v>4.8</v>
      </c>
      <c r="AW40" t="s">
        <v>57</v>
      </c>
      <c r="AX40" t="s">
        <v>57</v>
      </c>
      <c r="AY40">
        <v>2.88</v>
      </c>
      <c r="AZ40">
        <v>133</v>
      </c>
      <c r="BA40" t="s">
        <v>57</v>
      </c>
      <c r="BB40">
        <v>0.23</v>
      </c>
      <c r="BC40">
        <v>17</v>
      </c>
      <c r="BD40" t="s">
        <v>57</v>
      </c>
      <c r="BE40">
        <v>1.99</v>
      </c>
      <c r="BF40">
        <v>6</v>
      </c>
      <c r="BG40">
        <v>4.0999999999999996</v>
      </c>
    </row>
    <row r="41" spans="1:59" x14ac:dyDescent="0.25">
      <c r="A41" t="s">
        <v>134</v>
      </c>
      <c r="B41">
        <v>205208</v>
      </c>
      <c r="C41">
        <v>407169</v>
      </c>
      <c r="D41">
        <v>7653570</v>
      </c>
      <c r="E41" t="s">
        <v>202</v>
      </c>
      <c r="F41" t="s">
        <v>204</v>
      </c>
      <c r="G41" t="s">
        <v>193</v>
      </c>
      <c r="H41" s="25">
        <v>41476</v>
      </c>
      <c r="I41" t="s">
        <v>198</v>
      </c>
      <c r="J41" t="s">
        <v>205</v>
      </c>
      <c r="K41" t="s">
        <v>57</v>
      </c>
      <c r="L41" t="s">
        <v>57</v>
      </c>
      <c r="M41">
        <v>6326</v>
      </c>
      <c r="N41">
        <v>2</v>
      </c>
      <c r="O41">
        <v>17</v>
      </c>
      <c r="P41" t="s">
        <v>57</v>
      </c>
      <c r="Q41" t="s">
        <v>57</v>
      </c>
      <c r="R41">
        <v>0.02</v>
      </c>
      <c r="S41" t="s">
        <v>57</v>
      </c>
      <c r="T41">
        <v>11.4</v>
      </c>
      <c r="U41">
        <v>1.3</v>
      </c>
      <c r="V41">
        <v>16</v>
      </c>
      <c r="W41">
        <v>0.55000000000000004</v>
      </c>
      <c r="X41" t="s">
        <v>57</v>
      </c>
      <c r="Y41">
        <v>0.81</v>
      </c>
      <c r="Z41">
        <v>1.9</v>
      </c>
      <c r="AA41">
        <v>0.14000000000000001</v>
      </c>
      <c r="AB41" t="s">
        <v>57</v>
      </c>
      <c r="AC41">
        <v>504</v>
      </c>
      <c r="AD41">
        <v>5.27</v>
      </c>
      <c r="AE41">
        <v>3.4</v>
      </c>
      <c r="AF41">
        <v>0.02</v>
      </c>
      <c r="AG41">
        <v>35</v>
      </c>
      <c r="AH41">
        <v>0.7</v>
      </c>
      <c r="AI41" t="s">
        <v>57</v>
      </c>
      <c r="AJ41" t="s">
        <v>57</v>
      </c>
      <c r="AK41">
        <v>2</v>
      </c>
      <c r="AL41">
        <v>28</v>
      </c>
      <c r="AM41">
        <v>3.5</v>
      </c>
      <c r="AN41" t="s">
        <v>57</v>
      </c>
      <c r="AO41" t="s">
        <v>57</v>
      </c>
      <c r="AP41">
        <v>6.4</v>
      </c>
      <c r="AQ41" t="s">
        <v>57</v>
      </c>
      <c r="AR41" t="s">
        <v>57</v>
      </c>
      <c r="AS41">
        <v>1</v>
      </c>
      <c r="AT41" t="s">
        <v>57</v>
      </c>
      <c r="AU41" t="s">
        <v>57</v>
      </c>
      <c r="AV41">
        <v>3.1</v>
      </c>
      <c r="AW41" t="s">
        <v>57</v>
      </c>
      <c r="AX41" t="s">
        <v>57</v>
      </c>
      <c r="AY41">
        <v>2.75</v>
      </c>
      <c r="AZ41">
        <v>130</v>
      </c>
      <c r="BA41" t="s">
        <v>57</v>
      </c>
      <c r="BB41">
        <v>0.24</v>
      </c>
      <c r="BC41">
        <v>16</v>
      </c>
      <c r="BD41" t="s">
        <v>57</v>
      </c>
      <c r="BE41">
        <v>1.3</v>
      </c>
      <c r="BF41">
        <v>4</v>
      </c>
      <c r="BG41">
        <v>3.9</v>
      </c>
    </row>
    <row r="42" spans="1:59" x14ac:dyDescent="0.25">
      <c r="A42" t="s">
        <v>134</v>
      </c>
      <c r="B42">
        <v>205209</v>
      </c>
      <c r="C42">
        <v>407552</v>
      </c>
      <c r="D42">
        <v>7652874</v>
      </c>
      <c r="E42" t="s">
        <v>202</v>
      </c>
      <c r="F42" t="s">
        <v>204</v>
      </c>
      <c r="G42" t="s">
        <v>193</v>
      </c>
      <c r="H42" s="25">
        <v>41476</v>
      </c>
      <c r="I42" t="s">
        <v>195</v>
      </c>
      <c r="J42" t="s">
        <v>205</v>
      </c>
      <c r="K42" t="s">
        <v>57</v>
      </c>
      <c r="L42" t="s">
        <v>57</v>
      </c>
      <c r="M42">
        <v>9999</v>
      </c>
      <c r="N42" t="s">
        <v>57</v>
      </c>
      <c r="O42">
        <v>32</v>
      </c>
      <c r="P42" t="s">
        <v>57</v>
      </c>
      <c r="Q42">
        <v>0.05</v>
      </c>
      <c r="R42">
        <v>0.03</v>
      </c>
      <c r="S42" t="s">
        <v>57</v>
      </c>
      <c r="T42">
        <v>17.68</v>
      </c>
      <c r="U42">
        <v>2.2999999999999998</v>
      </c>
      <c r="V42">
        <v>19</v>
      </c>
      <c r="W42">
        <v>0.8</v>
      </c>
      <c r="X42">
        <v>3</v>
      </c>
      <c r="Y42">
        <v>1.1599999999999999</v>
      </c>
      <c r="Z42">
        <v>3.1</v>
      </c>
      <c r="AA42">
        <v>0.13</v>
      </c>
      <c r="AB42" t="s">
        <v>57</v>
      </c>
      <c r="AC42">
        <v>904</v>
      </c>
      <c r="AD42">
        <v>8.2799999999999994</v>
      </c>
      <c r="AE42">
        <v>3.8</v>
      </c>
      <c r="AF42">
        <v>0.04</v>
      </c>
      <c r="AG42">
        <v>78</v>
      </c>
      <c r="AH42">
        <v>0.8</v>
      </c>
      <c r="AI42" t="s">
        <v>57</v>
      </c>
      <c r="AJ42" t="s">
        <v>57</v>
      </c>
      <c r="AK42">
        <v>4</v>
      </c>
      <c r="AL42">
        <v>71</v>
      </c>
      <c r="AM42">
        <v>3.9</v>
      </c>
      <c r="AN42" t="s">
        <v>57</v>
      </c>
      <c r="AO42" t="s">
        <v>57</v>
      </c>
      <c r="AP42">
        <v>11.71</v>
      </c>
      <c r="AQ42" t="s">
        <v>57</v>
      </c>
      <c r="AR42">
        <v>0.05</v>
      </c>
      <c r="AS42">
        <v>2</v>
      </c>
      <c r="AT42" t="s">
        <v>57</v>
      </c>
      <c r="AU42">
        <v>0.7</v>
      </c>
      <c r="AV42">
        <v>6.1</v>
      </c>
      <c r="AW42" t="s">
        <v>57</v>
      </c>
      <c r="AX42" t="s">
        <v>57</v>
      </c>
      <c r="AY42">
        <v>3.38</v>
      </c>
      <c r="AZ42">
        <v>111</v>
      </c>
      <c r="BA42">
        <v>0.06</v>
      </c>
      <c r="BB42">
        <v>0.32</v>
      </c>
      <c r="BC42">
        <v>22</v>
      </c>
      <c r="BD42" t="s">
        <v>57</v>
      </c>
      <c r="BE42">
        <v>3.55</v>
      </c>
      <c r="BF42">
        <v>8</v>
      </c>
      <c r="BG42">
        <v>4.5999999999999996</v>
      </c>
    </row>
    <row r="43" spans="1:59" x14ac:dyDescent="0.25">
      <c r="A43" t="s">
        <v>134</v>
      </c>
      <c r="B43">
        <v>205210</v>
      </c>
      <c r="C43">
        <v>407996</v>
      </c>
      <c r="D43">
        <v>7652373</v>
      </c>
      <c r="E43" t="s">
        <v>202</v>
      </c>
      <c r="F43" t="s">
        <v>204</v>
      </c>
      <c r="G43" t="s">
        <v>193</v>
      </c>
      <c r="H43" s="25">
        <v>41476</v>
      </c>
      <c r="I43" t="s">
        <v>195</v>
      </c>
      <c r="J43" t="s">
        <v>205</v>
      </c>
      <c r="K43" t="s">
        <v>57</v>
      </c>
      <c r="L43" t="s">
        <v>57</v>
      </c>
      <c r="M43">
        <v>8361</v>
      </c>
      <c r="N43">
        <v>1</v>
      </c>
      <c r="O43">
        <v>46</v>
      </c>
      <c r="P43" t="s">
        <v>57</v>
      </c>
      <c r="Q43" t="s">
        <v>57</v>
      </c>
      <c r="R43">
        <v>0.02</v>
      </c>
      <c r="S43" t="s">
        <v>57</v>
      </c>
      <c r="T43">
        <v>15.43</v>
      </c>
      <c r="U43">
        <v>2</v>
      </c>
      <c r="V43">
        <v>18</v>
      </c>
      <c r="W43">
        <v>0.67</v>
      </c>
      <c r="X43">
        <v>2</v>
      </c>
      <c r="Y43">
        <v>1.02</v>
      </c>
      <c r="Z43">
        <v>2.5</v>
      </c>
      <c r="AA43">
        <v>0.1</v>
      </c>
      <c r="AB43" t="s">
        <v>57</v>
      </c>
      <c r="AC43">
        <v>709</v>
      </c>
      <c r="AD43">
        <v>7.19</v>
      </c>
      <c r="AE43">
        <v>4.3</v>
      </c>
      <c r="AF43">
        <v>0.03</v>
      </c>
      <c r="AG43">
        <v>62</v>
      </c>
      <c r="AH43">
        <v>0.8</v>
      </c>
      <c r="AI43" t="s">
        <v>57</v>
      </c>
      <c r="AJ43" t="s">
        <v>57</v>
      </c>
      <c r="AK43">
        <v>3</v>
      </c>
      <c r="AL43">
        <v>66</v>
      </c>
      <c r="AM43">
        <v>3.3</v>
      </c>
      <c r="AN43" t="s">
        <v>57</v>
      </c>
      <c r="AO43" t="s">
        <v>57</v>
      </c>
      <c r="AP43">
        <v>9.44</v>
      </c>
      <c r="AQ43" t="s">
        <v>57</v>
      </c>
      <c r="AR43" t="s">
        <v>57</v>
      </c>
      <c r="AS43">
        <v>1</v>
      </c>
      <c r="AT43" t="s">
        <v>57</v>
      </c>
      <c r="AU43">
        <v>0.6</v>
      </c>
      <c r="AV43">
        <v>5.9</v>
      </c>
      <c r="AW43" t="s">
        <v>57</v>
      </c>
      <c r="AX43" t="s">
        <v>57</v>
      </c>
      <c r="AY43">
        <v>3.44</v>
      </c>
      <c r="AZ43">
        <v>126</v>
      </c>
      <c r="BA43">
        <v>0.05</v>
      </c>
      <c r="BB43">
        <v>0.31</v>
      </c>
      <c r="BC43">
        <v>19</v>
      </c>
      <c r="BD43" t="s">
        <v>57</v>
      </c>
      <c r="BE43">
        <v>2.2999999999999998</v>
      </c>
      <c r="BF43">
        <v>7</v>
      </c>
      <c r="BG43">
        <v>3.8</v>
      </c>
    </row>
    <row r="44" spans="1:59" x14ac:dyDescent="0.25">
      <c r="A44" t="s">
        <v>134</v>
      </c>
      <c r="B44">
        <v>205211</v>
      </c>
      <c r="C44">
        <v>408403</v>
      </c>
      <c r="D44">
        <v>7651932</v>
      </c>
      <c r="E44" t="s">
        <v>202</v>
      </c>
      <c r="F44" t="s">
        <v>204</v>
      </c>
      <c r="G44" t="s">
        <v>193</v>
      </c>
      <c r="H44" s="25">
        <v>41476</v>
      </c>
      <c r="I44" t="s">
        <v>198</v>
      </c>
      <c r="J44" t="s">
        <v>205</v>
      </c>
      <c r="K44" t="s">
        <v>57</v>
      </c>
      <c r="L44" t="s">
        <v>57</v>
      </c>
      <c r="M44">
        <v>9520</v>
      </c>
      <c r="N44">
        <v>5</v>
      </c>
      <c r="O44">
        <v>31</v>
      </c>
      <c r="P44" t="s">
        <v>57</v>
      </c>
      <c r="Q44" t="s">
        <v>57</v>
      </c>
      <c r="R44">
        <v>0.03</v>
      </c>
      <c r="S44" t="s">
        <v>57</v>
      </c>
      <c r="T44">
        <v>16.39</v>
      </c>
      <c r="U44">
        <v>2.2000000000000002</v>
      </c>
      <c r="V44">
        <v>18</v>
      </c>
      <c r="W44">
        <v>0.86</v>
      </c>
      <c r="X44">
        <v>2</v>
      </c>
      <c r="Y44">
        <v>1.1100000000000001</v>
      </c>
      <c r="Z44">
        <v>2.8</v>
      </c>
      <c r="AA44">
        <v>0.15</v>
      </c>
      <c r="AB44" t="s">
        <v>57</v>
      </c>
      <c r="AC44">
        <v>833</v>
      </c>
      <c r="AD44">
        <v>8.0299999999999994</v>
      </c>
      <c r="AE44">
        <v>4.5999999999999996</v>
      </c>
      <c r="AF44">
        <v>0.03</v>
      </c>
      <c r="AG44">
        <v>74</v>
      </c>
      <c r="AH44">
        <v>0.7</v>
      </c>
      <c r="AI44" t="s">
        <v>57</v>
      </c>
      <c r="AJ44" t="s">
        <v>57</v>
      </c>
      <c r="AK44">
        <v>4</v>
      </c>
      <c r="AL44">
        <v>64</v>
      </c>
      <c r="AM44">
        <v>4.2</v>
      </c>
      <c r="AN44" t="s">
        <v>57</v>
      </c>
      <c r="AO44" t="s">
        <v>57</v>
      </c>
      <c r="AP44">
        <v>11.68</v>
      </c>
      <c r="AQ44" t="s">
        <v>57</v>
      </c>
      <c r="AR44" t="s">
        <v>57</v>
      </c>
      <c r="AS44">
        <v>2</v>
      </c>
      <c r="AT44" t="s">
        <v>57</v>
      </c>
      <c r="AU44">
        <v>0.7</v>
      </c>
      <c r="AV44">
        <v>5.4</v>
      </c>
      <c r="AW44" t="s">
        <v>57</v>
      </c>
      <c r="AX44" t="s">
        <v>57</v>
      </c>
      <c r="AY44">
        <v>3.62</v>
      </c>
      <c r="AZ44">
        <v>136</v>
      </c>
      <c r="BA44">
        <v>0.06</v>
      </c>
      <c r="BB44">
        <v>0.34</v>
      </c>
      <c r="BC44">
        <v>21</v>
      </c>
      <c r="BD44" t="s">
        <v>57</v>
      </c>
      <c r="BE44">
        <v>2.88</v>
      </c>
      <c r="BF44">
        <v>7</v>
      </c>
      <c r="BG44">
        <v>5</v>
      </c>
    </row>
    <row r="45" spans="1:59" x14ac:dyDescent="0.25">
      <c r="A45" t="s">
        <v>134</v>
      </c>
      <c r="B45">
        <v>205212</v>
      </c>
      <c r="C45">
        <v>408514</v>
      </c>
      <c r="D45">
        <v>7653314</v>
      </c>
      <c r="E45" t="s">
        <v>202</v>
      </c>
      <c r="F45" t="s">
        <v>204</v>
      </c>
      <c r="G45" t="s">
        <v>193</v>
      </c>
      <c r="H45" s="25">
        <v>41476</v>
      </c>
      <c r="I45" t="s">
        <v>195</v>
      </c>
      <c r="J45" t="s">
        <v>205</v>
      </c>
      <c r="K45" t="s">
        <v>57</v>
      </c>
      <c r="L45" t="s">
        <v>57</v>
      </c>
      <c r="M45">
        <v>4257</v>
      </c>
      <c r="N45">
        <v>3</v>
      </c>
      <c r="O45">
        <v>16</v>
      </c>
      <c r="P45" t="s">
        <v>57</v>
      </c>
      <c r="Q45" t="s">
        <v>57</v>
      </c>
      <c r="R45">
        <v>0.01</v>
      </c>
      <c r="S45" t="s">
        <v>57</v>
      </c>
      <c r="T45">
        <v>12.15</v>
      </c>
      <c r="U45">
        <v>1</v>
      </c>
      <c r="V45">
        <v>14</v>
      </c>
      <c r="W45">
        <v>0.37</v>
      </c>
      <c r="X45" t="s">
        <v>57</v>
      </c>
      <c r="Y45">
        <v>0.56999999999999995</v>
      </c>
      <c r="Z45">
        <v>1.3</v>
      </c>
      <c r="AA45">
        <v>0.08</v>
      </c>
      <c r="AB45" t="s">
        <v>57</v>
      </c>
      <c r="AC45">
        <v>431</v>
      </c>
      <c r="AD45">
        <v>5.85</v>
      </c>
      <c r="AE45">
        <v>2.4</v>
      </c>
      <c r="AF45">
        <v>0.02</v>
      </c>
      <c r="AG45">
        <v>40</v>
      </c>
      <c r="AH45">
        <v>0.6</v>
      </c>
      <c r="AI45" t="s">
        <v>57</v>
      </c>
      <c r="AJ45" t="s">
        <v>57</v>
      </c>
      <c r="AK45">
        <v>2</v>
      </c>
      <c r="AL45">
        <v>30</v>
      </c>
      <c r="AM45">
        <v>3.2</v>
      </c>
      <c r="AN45" t="s">
        <v>57</v>
      </c>
      <c r="AO45" t="s">
        <v>57</v>
      </c>
      <c r="AP45">
        <v>5.07</v>
      </c>
      <c r="AQ45" t="s">
        <v>57</v>
      </c>
      <c r="AR45" t="s">
        <v>57</v>
      </c>
      <c r="AS45" t="s">
        <v>57</v>
      </c>
      <c r="AT45" t="s">
        <v>57</v>
      </c>
      <c r="AU45" t="s">
        <v>57</v>
      </c>
      <c r="AV45">
        <v>2.4</v>
      </c>
      <c r="AW45" t="s">
        <v>57</v>
      </c>
      <c r="AX45" t="s">
        <v>57</v>
      </c>
      <c r="AY45">
        <v>2.77</v>
      </c>
      <c r="AZ45">
        <v>138</v>
      </c>
      <c r="BA45" t="s">
        <v>57</v>
      </c>
      <c r="BB45">
        <v>0.21</v>
      </c>
      <c r="BC45">
        <v>11</v>
      </c>
      <c r="BD45" t="s">
        <v>57</v>
      </c>
      <c r="BE45">
        <v>1.41</v>
      </c>
      <c r="BF45">
        <v>3</v>
      </c>
      <c r="BG45">
        <v>2.7</v>
      </c>
    </row>
    <row r="46" spans="1:59" x14ac:dyDescent="0.25">
      <c r="A46" t="s">
        <v>134</v>
      </c>
      <c r="B46">
        <v>205213</v>
      </c>
      <c r="C46">
        <v>405575</v>
      </c>
      <c r="D46">
        <v>7655005</v>
      </c>
      <c r="E46" t="s">
        <v>202</v>
      </c>
      <c r="F46" t="s">
        <v>204</v>
      </c>
      <c r="G46" t="s">
        <v>193</v>
      </c>
      <c r="H46" s="25">
        <v>41476</v>
      </c>
      <c r="I46" t="s">
        <v>198</v>
      </c>
      <c r="J46" t="s">
        <v>205</v>
      </c>
      <c r="K46" t="s">
        <v>57</v>
      </c>
      <c r="L46" t="s">
        <v>57</v>
      </c>
      <c r="M46">
        <v>7358</v>
      </c>
      <c r="N46">
        <v>2</v>
      </c>
      <c r="O46">
        <v>29</v>
      </c>
      <c r="P46" t="s">
        <v>57</v>
      </c>
      <c r="Q46" t="s">
        <v>57</v>
      </c>
      <c r="R46">
        <v>0.05</v>
      </c>
      <c r="S46" t="s">
        <v>57</v>
      </c>
      <c r="T46">
        <v>13.76</v>
      </c>
      <c r="U46">
        <v>1.9</v>
      </c>
      <c r="V46">
        <v>16</v>
      </c>
      <c r="W46">
        <v>0.62</v>
      </c>
      <c r="X46">
        <v>2</v>
      </c>
      <c r="Y46">
        <v>0.98</v>
      </c>
      <c r="Z46">
        <v>2.2000000000000002</v>
      </c>
      <c r="AA46">
        <v>0.14000000000000001</v>
      </c>
      <c r="AB46" t="s">
        <v>57</v>
      </c>
      <c r="AC46">
        <v>789</v>
      </c>
      <c r="AD46">
        <v>6.39</v>
      </c>
      <c r="AE46">
        <v>3.2</v>
      </c>
      <c r="AF46">
        <v>0.03</v>
      </c>
      <c r="AG46">
        <v>79</v>
      </c>
      <c r="AH46">
        <v>0.6</v>
      </c>
      <c r="AI46" t="s">
        <v>57</v>
      </c>
      <c r="AJ46" t="s">
        <v>57</v>
      </c>
      <c r="AK46">
        <v>3</v>
      </c>
      <c r="AL46">
        <v>74</v>
      </c>
      <c r="AM46">
        <v>4.2</v>
      </c>
      <c r="AN46" t="s">
        <v>57</v>
      </c>
      <c r="AO46" t="s">
        <v>57</v>
      </c>
      <c r="AP46">
        <v>9.2200000000000006</v>
      </c>
      <c r="AQ46" t="s">
        <v>57</v>
      </c>
      <c r="AR46" t="s">
        <v>57</v>
      </c>
      <c r="AS46">
        <v>1</v>
      </c>
      <c r="AT46" t="s">
        <v>57</v>
      </c>
      <c r="AU46">
        <v>0.5</v>
      </c>
      <c r="AV46">
        <v>6.6</v>
      </c>
      <c r="AW46" t="s">
        <v>57</v>
      </c>
      <c r="AX46" t="s">
        <v>57</v>
      </c>
      <c r="AY46">
        <v>2.69</v>
      </c>
      <c r="AZ46">
        <v>93</v>
      </c>
      <c r="BA46" t="s">
        <v>57</v>
      </c>
      <c r="BB46">
        <v>0.24</v>
      </c>
      <c r="BC46">
        <v>18</v>
      </c>
      <c r="BD46" t="s">
        <v>57</v>
      </c>
      <c r="BE46">
        <v>2.59</v>
      </c>
      <c r="BF46">
        <v>7</v>
      </c>
      <c r="BG46">
        <v>4.3</v>
      </c>
    </row>
    <row r="47" spans="1:59" x14ac:dyDescent="0.25">
      <c r="A47" t="s">
        <v>134</v>
      </c>
      <c r="B47">
        <v>205214</v>
      </c>
      <c r="C47">
        <v>405425</v>
      </c>
      <c r="D47">
        <v>7655666</v>
      </c>
      <c r="E47" t="s">
        <v>202</v>
      </c>
      <c r="F47" t="s">
        <v>204</v>
      </c>
      <c r="G47" t="s">
        <v>193</v>
      </c>
      <c r="H47" s="25">
        <v>41476</v>
      </c>
      <c r="I47" t="s">
        <v>197</v>
      </c>
      <c r="J47" t="s">
        <v>205</v>
      </c>
      <c r="K47" t="s">
        <v>57</v>
      </c>
      <c r="L47" t="s">
        <v>57</v>
      </c>
      <c r="M47">
        <v>10926</v>
      </c>
      <c r="N47">
        <v>3</v>
      </c>
      <c r="O47">
        <v>47</v>
      </c>
      <c r="P47" t="s">
        <v>57</v>
      </c>
      <c r="Q47">
        <v>0.06</v>
      </c>
      <c r="R47">
        <v>0.09</v>
      </c>
      <c r="S47" t="s">
        <v>57</v>
      </c>
      <c r="T47">
        <v>19.11</v>
      </c>
      <c r="U47">
        <v>3.2</v>
      </c>
      <c r="V47">
        <v>18</v>
      </c>
      <c r="W47">
        <v>0.99</v>
      </c>
      <c r="X47">
        <v>3</v>
      </c>
      <c r="Y47">
        <v>1.3</v>
      </c>
      <c r="Z47">
        <v>3.4</v>
      </c>
      <c r="AA47">
        <v>0.12</v>
      </c>
      <c r="AB47" t="s">
        <v>57</v>
      </c>
      <c r="AC47">
        <v>1092</v>
      </c>
      <c r="AD47">
        <v>8.8000000000000007</v>
      </c>
      <c r="AE47">
        <v>4.4000000000000004</v>
      </c>
      <c r="AF47">
        <v>0.06</v>
      </c>
      <c r="AG47">
        <v>147</v>
      </c>
      <c r="AH47">
        <v>0.6</v>
      </c>
      <c r="AI47" t="s">
        <v>57</v>
      </c>
      <c r="AJ47">
        <v>0.3</v>
      </c>
      <c r="AK47">
        <v>5</v>
      </c>
      <c r="AL47">
        <v>92</v>
      </c>
      <c r="AM47">
        <v>4.0999999999999996</v>
      </c>
      <c r="AN47" t="s">
        <v>57</v>
      </c>
      <c r="AO47" t="s">
        <v>57</v>
      </c>
      <c r="AP47">
        <v>15.13</v>
      </c>
      <c r="AQ47" t="s">
        <v>57</v>
      </c>
      <c r="AR47" t="s">
        <v>57</v>
      </c>
      <c r="AS47">
        <v>2</v>
      </c>
      <c r="AT47" t="s">
        <v>57</v>
      </c>
      <c r="AU47">
        <v>0.7</v>
      </c>
      <c r="AV47">
        <v>12.9</v>
      </c>
      <c r="AW47" t="s">
        <v>57</v>
      </c>
      <c r="AX47" t="s">
        <v>57</v>
      </c>
      <c r="AY47">
        <v>3.23</v>
      </c>
      <c r="AZ47">
        <v>119</v>
      </c>
      <c r="BA47">
        <v>7.0000000000000007E-2</v>
      </c>
      <c r="BB47">
        <v>0.31</v>
      </c>
      <c r="BC47">
        <v>22</v>
      </c>
      <c r="BD47" t="s">
        <v>57</v>
      </c>
      <c r="BE47">
        <v>4.43</v>
      </c>
      <c r="BF47">
        <v>11</v>
      </c>
      <c r="BG47">
        <v>3.7</v>
      </c>
    </row>
    <row r="48" spans="1:59" x14ac:dyDescent="0.25">
      <c r="A48" t="s">
        <v>134</v>
      </c>
      <c r="B48">
        <v>205215</v>
      </c>
      <c r="C48">
        <v>406019</v>
      </c>
      <c r="D48">
        <v>7655674</v>
      </c>
      <c r="E48" t="s">
        <v>202</v>
      </c>
      <c r="F48" t="s">
        <v>204</v>
      </c>
      <c r="G48" t="s">
        <v>193</v>
      </c>
      <c r="H48" s="25">
        <v>41476</v>
      </c>
      <c r="I48" t="s">
        <v>197</v>
      </c>
      <c r="J48" t="s">
        <v>205</v>
      </c>
      <c r="K48" t="s">
        <v>57</v>
      </c>
      <c r="L48" t="s">
        <v>57</v>
      </c>
      <c r="M48">
        <v>11917</v>
      </c>
      <c r="N48">
        <v>3</v>
      </c>
      <c r="O48">
        <v>66</v>
      </c>
      <c r="P48" t="s">
        <v>57</v>
      </c>
      <c r="Q48">
        <v>0.05</v>
      </c>
      <c r="R48">
        <v>7.0000000000000007E-2</v>
      </c>
      <c r="S48" t="s">
        <v>57</v>
      </c>
      <c r="T48">
        <v>24.49</v>
      </c>
      <c r="U48">
        <v>2.8</v>
      </c>
      <c r="V48">
        <v>18</v>
      </c>
      <c r="W48">
        <v>1.03</v>
      </c>
      <c r="X48">
        <v>3</v>
      </c>
      <c r="Y48">
        <v>1.24</v>
      </c>
      <c r="Z48">
        <v>3.5</v>
      </c>
      <c r="AA48">
        <v>0.19</v>
      </c>
      <c r="AB48" t="s">
        <v>57</v>
      </c>
      <c r="AC48">
        <v>1329</v>
      </c>
      <c r="AD48">
        <v>11.61</v>
      </c>
      <c r="AE48">
        <v>5.0999999999999996</v>
      </c>
      <c r="AF48">
        <v>7.0000000000000007E-2</v>
      </c>
      <c r="AG48">
        <v>109</v>
      </c>
      <c r="AH48">
        <v>0.5</v>
      </c>
      <c r="AI48" t="s">
        <v>57</v>
      </c>
      <c r="AJ48" t="s">
        <v>57</v>
      </c>
      <c r="AK48">
        <v>5</v>
      </c>
      <c r="AL48">
        <v>89</v>
      </c>
      <c r="AM48">
        <v>4.3</v>
      </c>
      <c r="AN48" t="s">
        <v>57</v>
      </c>
      <c r="AO48" t="s">
        <v>57</v>
      </c>
      <c r="AP48">
        <v>16.5</v>
      </c>
      <c r="AQ48" t="s">
        <v>57</v>
      </c>
      <c r="AR48" t="s">
        <v>57</v>
      </c>
      <c r="AS48">
        <v>2</v>
      </c>
      <c r="AT48" t="s">
        <v>57</v>
      </c>
      <c r="AU48">
        <v>0.7</v>
      </c>
      <c r="AV48">
        <v>12.3</v>
      </c>
      <c r="AW48" t="s">
        <v>57</v>
      </c>
      <c r="AX48" t="s">
        <v>57</v>
      </c>
      <c r="AY48">
        <v>4.26</v>
      </c>
      <c r="AZ48">
        <v>165</v>
      </c>
      <c r="BA48">
        <v>7.0000000000000007E-2</v>
      </c>
      <c r="BB48">
        <v>0.42</v>
      </c>
      <c r="BC48">
        <v>23</v>
      </c>
      <c r="BD48" t="s">
        <v>57</v>
      </c>
      <c r="BE48">
        <v>5.01</v>
      </c>
      <c r="BF48">
        <v>11</v>
      </c>
      <c r="BG48">
        <v>5.8</v>
      </c>
    </row>
    <row r="49" spans="1:59" x14ac:dyDescent="0.25">
      <c r="A49" t="s">
        <v>134</v>
      </c>
      <c r="B49">
        <v>205216</v>
      </c>
      <c r="C49">
        <v>405134</v>
      </c>
      <c r="D49">
        <v>7656351</v>
      </c>
      <c r="E49" t="s">
        <v>202</v>
      </c>
      <c r="F49" t="s">
        <v>204</v>
      </c>
      <c r="G49" t="s">
        <v>193</v>
      </c>
      <c r="H49" s="25">
        <v>41476</v>
      </c>
      <c r="I49" t="s">
        <v>197</v>
      </c>
      <c r="J49" t="s">
        <v>205</v>
      </c>
      <c r="K49" t="s">
        <v>57</v>
      </c>
      <c r="L49" t="s">
        <v>57</v>
      </c>
      <c r="M49">
        <v>8982</v>
      </c>
      <c r="N49">
        <v>3</v>
      </c>
      <c r="O49">
        <v>39</v>
      </c>
      <c r="P49" t="s">
        <v>57</v>
      </c>
      <c r="Q49" t="s">
        <v>57</v>
      </c>
      <c r="R49">
        <v>0.04</v>
      </c>
      <c r="S49" t="s">
        <v>57</v>
      </c>
      <c r="T49">
        <v>16.45</v>
      </c>
      <c r="U49">
        <v>1.8</v>
      </c>
      <c r="V49">
        <v>15</v>
      </c>
      <c r="W49">
        <v>0.78</v>
      </c>
      <c r="X49">
        <v>2</v>
      </c>
      <c r="Y49">
        <v>0.97</v>
      </c>
      <c r="Z49">
        <v>2.8</v>
      </c>
      <c r="AA49">
        <v>0.13</v>
      </c>
      <c r="AB49" t="s">
        <v>57</v>
      </c>
      <c r="AC49">
        <v>911</v>
      </c>
      <c r="AD49">
        <v>8.16</v>
      </c>
      <c r="AE49">
        <v>3.5</v>
      </c>
      <c r="AF49">
        <v>0.05</v>
      </c>
      <c r="AG49">
        <v>61</v>
      </c>
      <c r="AH49">
        <v>0.4</v>
      </c>
      <c r="AI49" t="s">
        <v>57</v>
      </c>
      <c r="AJ49" t="s">
        <v>57</v>
      </c>
      <c r="AK49">
        <v>4</v>
      </c>
      <c r="AL49">
        <v>76</v>
      </c>
      <c r="AM49">
        <v>3.3</v>
      </c>
      <c r="AN49" t="s">
        <v>57</v>
      </c>
      <c r="AO49" t="s">
        <v>57</v>
      </c>
      <c r="AP49">
        <v>12.15</v>
      </c>
      <c r="AQ49" t="s">
        <v>57</v>
      </c>
      <c r="AR49" t="s">
        <v>57</v>
      </c>
      <c r="AS49">
        <v>2</v>
      </c>
      <c r="AT49" t="s">
        <v>57</v>
      </c>
      <c r="AU49">
        <v>0.6</v>
      </c>
      <c r="AV49">
        <v>8.3000000000000007</v>
      </c>
      <c r="AW49" t="s">
        <v>57</v>
      </c>
      <c r="AX49" t="s">
        <v>57</v>
      </c>
      <c r="AY49">
        <v>3.13</v>
      </c>
      <c r="AZ49">
        <v>99</v>
      </c>
      <c r="BA49">
        <v>0.06</v>
      </c>
      <c r="BB49">
        <v>0.28000000000000003</v>
      </c>
      <c r="BC49">
        <v>18</v>
      </c>
      <c r="BD49" t="s">
        <v>57</v>
      </c>
      <c r="BE49">
        <v>3.3</v>
      </c>
      <c r="BF49">
        <v>8</v>
      </c>
      <c r="BG49">
        <v>4.4000000000000004</v>
      </c>
    </row>
    <row r="50" spans="1:59" x14ac:dyDescent="0.25">
      <c r="A50" t="s">
        <v>134</v>
      </c>
      <c r="B50">
        <v>205217</v>
      </c>
      <c r="C50">
        <v>404772</v>
      </c>
      <c r="D50">
        <v>7656081</v>
      </c>
      <c r="E50" t="s">
        <v>202</v>
      </c>
      <c r="F50" t="s">
        <v>204</v>
      </c>
      <c r="G50" t="s">
        <v>193</v>
      </c>
      <c r="H50" s="25">
        <v>41476</v>
      </c>
      <c r="I50" t="s">
        <v>197</v>
      </c>
      <c r="J50" t="s">
        <v>205</v>
      </c>
      <c r="K50" t="s">
        <v>57</v>
      </c>
      <c r="L50" t="s">
        <v>57</v>
      </c>
      <c r="M50">
        <v>6882</v>
      </c>
      <c r="N50">
        <v>3</v>
      </c>
      <c r="O50">
        <v>26</v>
      </c>
      <c r="P50" t="s">
        <v>57</v>
      </c>
      <c r="Q50" t="s">
        <v>57</v>
      </c>
      <c r="R50">
        <v>0.02</v>
      </c>
      <c r="S50" t="s">
        <v>57</v>
      </c>
      <c r="T50">
        <v>12.38</v>
      </c>
      <c r="U50">
        <v>1.3</v>
      </c>
      <c r="V50">
        <v>15</v>
      </c>
      <c r="W50">
        <v>0.57999999999999996</v>
      </c>
      <c r="X50">
        <v>1</v>
      </c>
      <c r="Y50">
        <v>0.87</v>
      </c>
      <c r="Z50">
        <v>2.1</v>
      </c>
      <c r="AA50">
        <v>0.12</v>
      </c>
      <c r="AB50" t="s">
        <v>57</v>
      </c>
      <c r="AC50">
        <v>675</v>
      </c>
      <c r="AD50">
        <v>6.07</v>
      </c>
      <c r="AE50">
        <v>3</v>
      </c>
      <c r="AF50">
        <v>0.03</v>
      </c>
      <c r="AG50">
        <v>71</v>
      </c>
      <c r="AH50">
        <v>0.3</v>
      </c>
      <c r="AI50" t="s">
        <v>57</v>
      </c>
      <c r="AJ50" t="s">
        <v>57</v>
      </c>
      <c r="AK50">
        <v>3</v>
      </c>
      <c r="AL50">
        <v>52</v>
      </c>
      <c r="AM50">
        <v>2.6</v>
      </c>
      <c r="AN50" t="s">
        <v>57</v>
      </c>
      <c r="AO50" t="s">
        <v>57</v>
      </c>
      <c r="AP50">
        <v>8.7799999999999994</v>
      </c>
      <c r="AQ50" t="s">
        <v>57</v>
      </c>
      <c r="AR50" t="s">
        <v>57</v>
      </c>
      <c r="AS50">
        <v>1</v>
      </c>
      <c r="AT50" t="s">
        <v>57</v>
      </c>
      <c r="AU50" t="s">
        <v>57</v>
      </c>
      <c r="AV50">
        <v>4.3</v>
      </c>
      <c r="AW50" t="s">
        <v>57</v>
      </c>
      <c r="AX50" t="s">
        <v>57</v>
      </c>
      <c r="AY50">
        <v>2.68</v>
      </c>
      <c r="AZ50">
        <v>80</v>
      </c>
      <c r="BA50" t="s">
        <v>57</v>
      </c>
      <c r="BB50">
        <v>0.23</v>
      </c>
      <c r="BC50">
        <v>15</v>
      </c>
      <c r="BD50" t="s">
        <v>57</v>
      </c>
      <c r="BE50">
        <v>1.88</v>
      </c>
      <c r="BF50">
        <v>7</v>
      </c>
      <c r="BG50">
        <v>3.9</v>
      </c>
    </row>
    <row r="51" spans="1:59" x14ac:dyDescent="0.25">
      <c r="A51" t="s">
        <v>134</v>
      </c>
      <c r="B51">
        <v>205218</v>
      </c>
      <c r="C51">
        <v>405142</v>
      </c>
      <c r="D51">
        <v>7657944</v>
      </c>
      <c r="E51" t="s">
        <v>202</v>
      </c>
      <c r="F51" t="s">
        <v>204</v>
      </c>
      <c r="G51" t="s">
        <v>193</v>
      </c>
      <c r="H51" s="25">
        <v>41476</v>
      </c>
      <c r="I51" t="s">
        <v>197</v>
      </c>
      <c r="J51" t="s">
        <v>205</v>
      </c>
      <c r="K51">
        <v>2</v>
      </c>
      <c r="L51" t="s">
        <v>57</v>
      </c>
      <c r="M51">
        <v>9059</v>
      </c>
      <c r="N51">
        <v>3</v>
      </c>
      <c r="O51">
        <v>75</v>
      </c>
      <c r="P51" t="s">
        <v>57</v>
      </c>
      <c r="Q51" t="s">
        <v>57</v>
      </c>
      <c r="R51">
        <v>0.1</v>
      </c>
      <c r="S51" t="s">
        <v>57</v>
      </c>
      <c r="T51">
        <v>16.190000000000001</v>
      </c>
      <c r="U51">
        <v>3.4</v>
      </c>
      <c r="V51">
        <v>15</v>
      </c>
      <c r="W51">
        <v>0.76</v>
      </c>
      <c r="X51">
        <v>3</v>
      </c>
      <c r="Y51">
        <v>1.28</v>
      </c>
      <c r="Z51">
        <v>2.7</v>
      </c>
      <c r="AA51">
        <v>0.12</v>
      </c>
      <c r="AB51" t="s">
        <v>57</v>
      </c>
      <c r="AC51">
        <v>1249</v>
      </c>
      <c r="AD51">
        <v>7.53</v>
      </c>
      <c r="AE51">
        <v>4.5</v>
      </c>
      <c r="AF51">
        <v>0.12</v>
      </c>
      <c r="AG51">
        <v>119</v>
      </c>
      <c r="AH51">
        <v>0.4</v>
      </c>
      <c r="AI51">
        <v>0.15</v>
      </c>
      <c r="AJ51">
        <v>0.3</v>
      </c>
      <c r="AK51">
        <v>5</v>
      </c>
      <c r="AL51">
        <v>138</v>
      </c>
      <c r="AM51">
        <v>2.9</v>
      </c>
      <c r="AN51" t="s">
        <v>57</v>
      </c>
      <c r="AO51" t="s">
        <v>57</v>
      </c>
      <c r="AP51">
        <v>11.89</v>
      </c>
      <c r="AQ51" t="s">
        <v>57</v>
      </c>
      <c r="AR51" t="s">
        <v>57</v>
      </c>
      <c r="AS51">
        <v>2</v>
      </c>
      <c r="AT51" t="s">
        <v>57</v>
      </c>
      <c r="AU51">
        <v>0.6</v>
      </c>
      <c r="AV51">
        <v>18.600000000000001</v>
      </c>
      <c r="AW51" t="s">
        <v>57</v>
      </c>
      <c r="AX51">
        <v>0.09</v>
      </c>
      <c r="AY51">
        <v>2.4500000000000002</v>
      </c>
      <c r="AZ51">
        <v>99</v>
      </c>
      <c r="BA51">
        <v>0.05</v>
      </c>
      <c r="BB51">
        <v>0.28000000000000003</v>
      </c>
      <c r="BC51">
        <v>19</v>
      </c>
      <c r="BD51" t="s">
        <v>57</v>
      </c>
      <c r="BE51">
        <v>3.59</v>
      </c>
      <c r="BF51">
        <v>13</v>
      </c>
      <c r="BG51">
        <v>3.8</v>
      </c>
    </row>
    <row r="52" spans="1:59" x14ac:dyDescent="0.25">
      <c r="A52" t="s">
        <v>134</v>
      </c>
      <c r="B52">
        <v>205219</v>
      </c>
      <c r="C52">
        <v>408459</v>
      </c>
      <c r="D52">
        <v>7655455</v>
      </c>
      <c r="E52" t="s">
        <v>202</v>
      </c>
      <c r="F52" t="s">
        <v>204</v>
      </c>
      <c r="G52" t="s">
        <v>193</v>
      </c>
      <c r="H52" s="25">
        <v>41477</v>
      </c>
      <c r="I52" t="s">
        <v>197</v>
      </c>
      <c r="J52" t="s">
        <v>205</v>
      </c>
      <c r="K52" t="s">
        <v>57</v>
      </c>
      <c r="L52" t="s">
        <v>57</v>
      </c>
      <c r="M52">
        <v>6053</v>
      </c>
      <c r="N52">
        <v>2</v>
      </c>
      <c r="O52">
        <v>24</v>
      </c>
      <c r="P52" t="s">
        <v>57</v>
      </c>
      <c r="Q52" t="s">
        <v>57</v>
      </c>
      <c r="R52">
        <v>0.03</v>
      </c>
      <c r="S52" t="s">
        <v>57</v>
      </c>
      <c r="T52">
        <v>8.5</v>
      </c>
      <c r="U52">
        <v>1.3</v>
      </c>
      <c r="V52">
        <v>16</v>
      </c>
      <c r="W52">
        <v>0.53</v>
      </c>
      <c r="X52" t="s">
        <v>57</v>
      </c>
      <c r="Y52">
        <v>0.78</v>
      </c>
      <c r="Z52">
        <v>1.8</v>
      </c>
      <c r="AA52">
        <v>0.09</v>
      </c>
      <c r="AB52" t="s">
        <v>57</v>
      </c>
      <c r="AC52">
        <v>555</v>
      </c>
      <c r="AD52">
        <v>4.25</v>
      </c>
      <c r="AE52">
        <v>2.7</v>
      </c>
      <c r="AF52">
        <v>0.02</v>
      </c>
      <c r="AG52">
        <v>73</v>
      </c>
      <c r="AH52">
        <v>0.3</v>
      </c>
      <c r="AI52" t="s">
        <v>57</v>
      </c>
      <c r="AJ52" t="s">
        <v>57</v>
      </c>
      <c r="AK52">
        <v>3</v>
      </c>
      <c r="AL52">
        <v>47</v>
      </c>
      <c r="AM52">
        <v>3</v>
      </c>
      <c r="AN52" t="s">
        <v>57</v>
      </c>
      <c r="AO52" t="s">
        <v>57</v>
      </c>
      <c r="AP52">
        <v>7.55</v>
      </c>
      <c r="AQ52" t="s">
        <v>57</v>
      </c>
      <c r="AR52" t="s">
        <v>57</v>
      </c>
      <c r="AS52" t="s">
        <v>57</v>
      </c>
      <c r="AT52" t="s">
        <v>57</v>
      </c>
      <c r="AU52" t="s">
        <v>57</v>
      </c>
      <c r="AV52">
        <v>4.4000000000000004</v>
      </c>
      <c r="AW52" t="s">
        <v>57</v>
      </c>
      <c r="AX52">
        <v>0.1</v>
      </c>
      <c r="AY52">
        <v>1.97</v>
      </c>
      <c r="AZ52">
        <v>81</v>
      </c>
      <c r="BA52" t="s">
        <v>57</v>
      </c>
      <c r="BB52">
        <v>0.18</v>
      </c>
      <c r="BC52">
        <v>13</v>
      </c>
      <c r="BD52" t="s">
        <v>57</v>
      </c>
      <c r="BE52">
        <v>1.42</v>
      </c>
      <c r="BF52">
        <v>6</v>
      </c>
      <c r="BG52">
        <v>3.3</v>
      </c>
    </row>
    <row r="53" spans="1:59" x14ac:dyDescent="0.25">
      <c r="A53" t="s">
        <v>134</v>
      </c>
      <c r="B53">
        <v>205220</v>
      </c>
      <c r="C53">
        <v>408382</v>
      </c>
      <c r="D53">
        <v>7655487</v>
      </c>
      <c r="E53" t="s">
        <v>202</v>
      </c>
      <c r="F53" t="s">
        <v>204</v>
      </c>
      <c r="G53" t="s">
        <v>193</v>
      </c>
      <c r="H53" s="25">
        <v>41477</v>
      </c>
      <c r="I53" t="s">
        <v>203</v>
      </c>
      <c r="J53" t="s">
        <v>205</v>
      </c>
      <c r="K53">
        <v>1</v>
      </c>
      <c r="L53" t="s">
        <v>57</v>
      </c>
      <c r="M53">
        <v>8372</v>
      </c>
      <c r="N53">
        <v>1</v>
      </c>
      <c r="O53">
        <v>24</v>
      </c>
      <c r="P53" t="s">
        <v>57</v>
      </c>
      <c r="Q53" t="s">
        <v>57</v>
      </c>
      <c r="R53">
        <v>0.03</v>
      </c>
      <c r="S53" t="s">
        <v>57</v>
      </c>
      <c r="T53">
        <v>9.69</v>
      </c>
      <c r="U53">
        <v>1.5</v>
      </c>
      <c r="V53">
        <v>18</v>
      </c>
      <c r="W53">
        <v>0.73</v>
      </c>
      <c r="X53">
        <v>1</v>
      </c>
      <c r="Y53">
        <v>0.95</v>
      </c>
      <c r="Z53">
        <v>2.2999999999999998</v>
      </c>
      <c r="AA53">
        <v>0.18</v>
      </c>
      <c r="AB53" t="s">
        <v>57</v>
      </c>
      <c r="AC53">
        <v>724</v>
      </c>
      <c r="AD53">
        <v>4.46</v>
      </c>
      <c r="AE53">
        <v>3.9</v>
      </c>
      <c r="AF53">
        <v>0.03</v>
      </c>
      <c r="AG53">
        <v>57</v>
      </c>
      <c r="AH53">
        <v>0.3</v>
      </c>
      <c r="AI53" t="s">
        <v>57</v>
      </c>
      <c r="AJ53" t="s">
        <v>57</v>
      </c>
      <c r="AK53">
        <v>4</v>
      </c>
      <c r="AL53">
        <v>56</v>
      </c>
      <c r="AM53">
        <v>3.3</v>
      </c>
      <c r="AN53" t="s">
        <v>57</v>
      </c>
      <c r="AO53" t="s">
        <v>57</v>
      </c>
      <c r="AP53">
        <v>8.8800000000000008</v>
      </c>
      <c r="AQ53" t="s">
        <v>57</v>
      </c>
      <c r="AR53" t="s">
        <v>57</v>
      </c>
      <c r="AS53">
        <v>1</v>
      </c>
      <c r="AT53" t="s">
        <v>57</v>
      </c>
      <c r="AU53">
        <v>0.6</v>
      </c>
      <c r="AV53">
        <v>4.8</v>
      </c>
      <c r="AW53" t="s">
        <v>57</v>
      </c>
      <c r="AX53" t="s">
        <v>57</v>
      </c>
      <c r="AY53">
        <v>2.15</v>
      </c>
      <c r="AZ53">
        <v>124</v>
      </c>
      <c r="BA53" t="s">
        <v>57</v>
      </c>
      <c r="BB53">
        <v>0.22</v>
      </c>
      <c r="BC53">
        <v>18</v>
      </c>
      <c r="BD53" t="s">
        <v>57</v>
      </c>
      <c r="BE53">
        <v>1.65</v>
      </c>
      <c r="BF53">
        <v>8</v>
      </c>
      <c r="BG53">
        <v>5</v>
      </c>
    </row>
    <row r="54" spans="1:59" x14ac:dyDescent="0.25">
      <c r="A54" t="s">
        <v>134</v>
      </c>
      <c r="B54">
        <v>205221</v>
      </c>
      <c r="C54">
        <v>407477</v>
      </c>
      <c r="D54">
        <v>7656013</v>
      </c>
      <c r="E54" t="s">
        <v>202</v>
      </c>
      <c r="F54" t="s">
        <v>204</v>
      </c>
      <c r="G54" t="s">
        <v>193</v>
      </c>
      <c r="H54" s="25">
        <v>41477</v>
      </c>
      <c r="I54" t="s">
        <v>197</v>
      </c>
      <c r="J54" t="s">
        <v>205</v>
      </c>
      <c r="K54" t="s">
        <v>57</v>
      </c>
      <c r="L54" t="s">
        <v>57</v>
      </c>
      <c r="M54">
        <v>9405</v>
      </c>
      <c r="N54" t="s">
        <v>57</v>
      </c>
      <c r="O54">
        <v>39</v>
      </c>
      <c r="P54" t="s">
        <v>57</v>
      </c>
      <c r="Q54">
        <v>0.11</v>
      </c>
      <c r="R54">
        <v>7.0000000000000007E-2</v>
      </c>
      <c r="S54" t="s">
        <v>57</v>
      </c>
      <c r="T54">
        <v>17.07</v>
      </c>
      <c r="U54">
        <v>2.8</v>
      </c>
      <c r="V54">
        <v>17</v>
      </c>
      <c r="W54">
        <v>0.62</v>
      </c>
      <c r="X54">
        <v>2</v>
      </c>
      <c r="Y54">
        <v>1.08</v>
      </c>
      <c r="Z54">
        <v>3</v>
      </c>
      <c r="AA54">
        <v>0.2</v>
      </c>
      <c r="AB54" t="s">
        <v>57</v>
      </c>
      <c r="AC54">
        <v>818</v>
      </c>
      <c r="AD54">
        <v>7.4</v>
      </c>
      <c r="AE54">
        <v>3.7</v>
      </c>
      <c r="AF54">
        <v>0.04</v>
      </c>
      <c r="AG54">
        <v>122</v>
      </c>
      <c r="AH54">
        <v>0.3</v>
      </c>
      <c r="AI54" t="s">
        <v>57</v>
      </c>
      <c r="AJ54">
        <v>0.3</v>
      </c>
      <c r="AK54">
        <v>4</v>
      </c>
      <c r="AL54">
        <v>103</v>
      </c>
      <c r="AM54">
        <v>4.0999999999999996</v>
      </c>
      <c r="AN54" t="s">
        <v>57</v>
      </c>
      <c r="AO54" t="s">
        <v>57</v>
      </c>
      <c r="AP54">
        <v>11.67</v>
      </c>
      <c r="AQ54" t="s">
        <v>57</v>
      </c>
      <c r="AR54">
        <v>0.08</v>
      </c>
      <c r="AS54">
        <v>2</v>
      </c>
      <c r="AT54" t="s">
        <v>57</v>
      </c>
      <c r="AU54">
        <v>0.6</v>
      </c>
      <c r="AV54">
        <v>10.7</v>
      </c>
      <c r="AW54" t="s">
        <v>57</v>
      </c>
      <c r="AX54" t="s">
        <v>57</v>
      </c>
      <c r="AY54">
        <v>3.16</v>
      </c>
      <c r="AZ54">
        <v>111</v>
      </c>
      <c r="BA54">
        <v>0.06</v>
      </c>
      <c r="BB54">
        <v>0.28999999999999998</v>
      </c>
      <c r="BC54">
        <v>20</v>
      </c>
      <c r="BD54" t="s">
        <v>57</v>
      </c>
      <c r="BE54">
        <v>2.91</v>
      </c>
      <c r="BF54">
        <v>12</v>
      </c>
      <c r="BG54">
        <v>5.2</v>
      </c>
    </row>
    <row r="55" spans="1:59" x14ac:dyDescent="0.25">
      <c r="A55" t="s">
        <v>134</v>
      </c>
      <c r="B55">
        <v>205222</v>
      </c>
      <c r="C55">
        <v>407564</v>
      </c>
      <c r="D55">
        <v>7655936</v>
      </c>
      <c r="E55" t="s">
        <v>202</v>
      </c>
      <c r="F55" t="s">
        <v>204</v>
      </c>
      <c r="G55" t="s">
        <v>193</v>
      </c>
      <c r="H55" s="25">
        <v>41477</v>
      </c>
      <c r="I55" t="s">
        <v>197</v>
      </c>
      <c r="J55" t="s">
        <v>205</v>
      </c>
      <c r="K55" t="s">
        <v>57</v>
      </c>
      <c r="L55" t="s">
        <v>57</v>
      </c>
      <c r="M55">
        <v>9209</v>
      </c>
      <c r="N55" t="s">
        <v>57</v>
      </c>
      <c r="O55">
        <v>39</v>
      </c>
      <c r="P55" t="s">
        <v>57</v>
      </c>
      <c r="Q55" t="s">
        <v>57</v>
      </c>
      <c r="R55">
        <v>0.05</v>
      </c>
      <c r="S55" t="s">
        <v>57</v>
      </c>
      <c r="T55">
        <v>16.38</v>
      </c>
      <c r="U55">
        <v>2.2000000000000002</v>
      </c>
      <c r="V55">
        <v>17</v>
      </c>
      <c r="W55">
        <v>0.79</v>
      </c>
      <c r="X55">
        <v>2</v>
      </c>
      <c r="Y55">
        <v>1.03</v>
      </c>
      <c r="Z55">
        <v>2.6</v>
      </c>
      <c r="AA55">
        <v>0.18</v>
      </c>
      <c r="AB55" t="s">
        <v>57</v>
      </c>
      <c r="AC55">
        <v>841</v>
      </c>
      <c r="AD55">
        <v>7.62</v>
      </c>
      <c r="AE55">
        <v>3.5</v>
      </c>
      <c r="AF55">
        <v>0.04</v>
      </c>
      <c r="AG55">
        <v>87</v>
      </c>
      <c r="AH55">
        <v>0.3</v>
      </c>
      <c r="AI55" t="s">
        <v>57</v>
      </c>
      <c r="AJ55" t="s">
        <v>57</v>
      </c>
      <c r="AK55">
        <v>4</v>
      </c>
      <c r="AL55">
        <v>89</v>
      </c>
      <c r="AM55">
        <v>3.4</v>
      </c>
      <c r="AN55" t="s">
        <v>57</v>
      </c>
      <c r="AO55" t="s">
        <v>57</v>
      </c>
      <c r="AP55">
        <v>10.95</v>
      </c>
      <c r="AQ55" t="s">
        <v>57</v>
      </c>
      <c r="AR55" t="s">
        <v>57</v>
      </c>
      <c r="AS55">
        <v>1</v>
      </c>
      <c r="AT55" t="s">
        <v>57</v>
      </c>
      <c r="AU55">
        <v>0.6</v>
      </c>
      <c r="AV55">
        <v>8.4</v>
      </c>
      <c r="AW55" t="s">
        <v>57</v>
      </c>
      <c r="AX55" t="s">
        <v>57</v>
      </c>
      <c r="AY55">
        <v>3.11</v>
      </c>
      <c r="AZ55">
        <v>164</v>
      </c>
      <c r="BA55" t="s">
        <v>57</v>
      </c>
      <c r="BB55">
        <v>0.27</v>
      </c>
      <c r="BC55">
        <v>19</v>
      </c>
      <c r="BD55" t="s">
        <v>57</v>
      </c>
      <c r="BE55">
        <v>2.62</v>
      </c>
      <c r="BF55">
        <v>10</v>
      </c>
      <c r="BG55">
        <v>4.7</v>
      </c>
    </row>
    <row r="56" spans="1:59" x14ac:dyDescent="0.25">
      <c r="A56" t="s">
        <v>134</v>
      </c>
      <c r="B56">
        <v>205223</v>
      </c>
      <c r="C56">
        <v>407170</v>
      </c>
      <c r="D56">
        <v>7656280</v>
      </c>
      <c r="E56" t="s">
        <v>202</v>
      </c>
      <c r="F56" t="s">
        <v>204</v>
      </c>
      <c r="G56" t="s">
        <v>193</v>
      </c>
      <c r="H56" s="25">
        <v>41477</v>
      </c>
      <c r="I56" t="s">
        <v>197</v>
      </c>
      <c r="J56" t="s">
        <v>205</v>
      </c>
      <c r="K56" t="s">
        <v>57</v>
      </c>
      <c r="L56" t="s">
        <v>57</v>
      </c>
      <c r="M56">
        <v>10382</v>
      </c>
      <c r="N56">
        <v>3</v>
      </c>
      <c r="O56">
        <v>60</v>
      </c>
      <c r="P56" t="s">
        <v>57</v>
      </c>
      <c r="Q56">
        <v>0.05</v>
      </c>
      <c r="R56">
        <v>0.12</v>
      </c>
      <c r="S56" t="s">
        <v>57</v>
      </c>
      <c r="T56">
        <v>18.190000000000001</v>
      </c>
      <c r="U56">
        <v>3.5</v>
      </c>
      <c r="V56">
        <v>17</v>
      </c>
      <c r="W56">
        <v>0.95</v>
      </c>
      <c r="X56">
        <v>3</v>
      </c>
      <c r="Y56">
        <v>1.18</v>
      </c>
      <c r="Z56">
        <v>3</v>
      </c>
      <c r="AA56">
        <v>0.18</v>
      </c>
      <c r="AB56" t="s">
        <v>57</v>
      </c>
      <c r="AC56">
        <v>1004</v>
      </c>
      <c r="AD56">
        <v>8.56</v>
      </c>
      <c r="AE56">
        <v>4.5</v>
      </c>
      <c r="AF56">
        <v>0.05</v>
      </c>
      <c r="AG56">
        <v>151</v>
      </c>
      <c r="AH56">
        <v>0.4</v>
      </c>
      <c r="AI56" t="s">
        <v>57</v>
      </c>
      <c r="AJ56">
        <v>0.2</v>
      </c>
      <c r="AK56">
        <v>5</v>
      </c>
      <c r="AL56">
        <v>112</v>
      </c>
      <c r="AM56">
        <v>4.2</v>
      </c>
      <c r="AN56" t="s">
        <v>57</v>
      </c>
      <c r="AO56" t="s">
        <v>57</v>
      </c>
      <c r="AP56">
        <v>14.04</v>
      </c>
      <c r="AQ56" t="s">
        <v>57</v>
      </c>
      <c r="AR56" t="s">
        <v>57</v>
      </c>
      <c r="AS56">
        <v>2</v>
      </c>
      <c r="AT56" t="s">
        <v>57</v>
      </c>
      <c r="AU56">
        <v>0.6</v>
      </c>
      <c r="AV56">
        <v>15.6</v>
      </c>
      <c r="AW56" t="s">
        <v>57</v>
      </c>
      <c r="AX56" t="s">
        <v>57</v>
      </c>
      <c r="AY56">
        <v>3.22</v>
      </c>
      <c r="AZ56">
        <v>137</v>
      </c>
      <c r="BA56">
        <v>0.06</v>
      </c>
      <c r="BB56">
        <v>0.31</v>
      </c>
      <c r="BC56">
        <v>21</v>
      </c>
      <c r="BD56" t="s">
        <v>57</v>
      </c>
      <c r="BE56">
        <v>4.0999999999999996</v>
      </c>
      <c r="BF56">
        <v>14</v>
      </c>
      <c r="BG56">
        <v>5</v>
      </c>
    </row>
    <row r="57" spans="1:59" x14ac:dyDescent="0.25">
      <c r="A57" t="s">
        <v>134</v>
      </c>
      <c r="B57">
        <v>205224</v>
      </c>
      <c r="C57">
        <v>407050</v>
      </c>
      <c r="D57">
        <v>7656379</v>
      </c>
      <c r="E57" t="s">
        <v>202</v>
      </c>
      <c r="F57" t="s">
        <v>204</v>
      </c>
      <c r="G57" t="s">
        <v>193</v>
      </c>
      <c r="H57" s="25">
        <v>41477</v>
      </c>
      <c r="I57" t="s">
        <v>197</v>
      </c>
      <c r="J57" t="s">
        <v>205</v>
      </c>
      <c r="K57" t="s">
        <v>57</v>
      </c>
      <c r="L57" t="s">
        <v>57</v>
      </c>
      <c r="M57">
        <v>8144</v>
      </c>
      <c r="N57">
        <v>2</v>
      </c>
      <c r="O57">
        <v>32</v>
      </c>
      <c r="P57" t="s">
        <v>57</v>
      </c>
      <c r="Q57" t="s">
        <v>57</v>
      </c>
      <c r="R57">
        <v>0.03</v>
      </c>
      <c r="S57" t="s">
        <v>57</v>
      </c>
      <c r="T57">
        <v>14.42</v>
      </c>
      <c r="U57">
        <v>1.6</v>
      </c>
      <c r="V57">
        <v>16</v>
      </c>
      <c r="W57">
        <v>0.72</v>
      </c>
      <c r="X57">
        <v>2</v>
      </c>
      <c r="Y57">
        <v>0.96</v>
      </c>
      <c r="Z57">
        <v>2.5</v>
      </c>
      <c r="AA57">
        <v>0.14000000000000001</v>
      </c>
      <c r="AB57" t="s">
        <v>57</v>
      </c>
      <c r="AC57">
        <v>728</v>
      </c>
      <c r="AD57">
        <v>6.94</v>
      </c>
      <c r="AE57">
        <v>3.1</v>
      </c>
      <c r="AF57">
        <v>0.03</v>
      </c>
      <c r="AG57">
        <v>66</v>
      </c>
      <c r="AH57">
        <v>0.4</v>
      </c>
      <c r="AI57" t="s">
        <v>57</v>
      </c>
      <c r="AJ57" t="s">
        <v>57</v>
      </c>
      <c r="AK57">
        <v>4</v>
      </c>
      <c r="AL57">
        <v>80</v>
      </c>
      <c r="AM57">
        <v>2.8</v>
      </c>
      <c r="AN57" t="s">
        <v>57</v>
      </c>
      <c r="AO57" t="s">
        <v>57</v>
      </c>
      <c r="AP57">
        <v>10.210000000000001</v>
      </c>
      <c r="AQ57" t="s">
        <v>57</v>
      </c>
      <c r="AR57" t="s">
        <v>57</v>
      </c>
      <c r="AS57">
        <v>1</v>
      </c>
      <c r="AT57" t="s">
        <v>57</v>
      </c>
      <c r="AU57">
        <v>0.6</v>
      </c>
      <c r="AV57">
        <v>5.7</v>
      </c>
      <c r="AW57" t="s">
        <v>57</v>
      </c>
      <c r="AX57" t="s">
        <v>57</v>
      </c>
      <c r="AY57">
        <v>3.03</v>
      </c>
      <c r="AZ57">
        <v>145</v>
      </c>
      <c r="BA57" t="s">
        <v>57</v>
      </c>
      <c r="BB57">
        <v>0.25</v>
      </c>
      <c r="BC57">
        <v>18</v>
      </c>
      <c r="BD57" t="s">
        <v>57</v>
      </c>
      <c r="BE57">
        <v>2.34</v>
      </c>
      <c r="BF57">
        <v>9</v>
      </c>
      <c r="BG57">
        <v>4.5</v>
      </c>
    </row>
    <row r="58" spans="1:59" x14ac:dyDescent="0.25">
      <c r="A58" t="s">
        <v>134</v>
      </c>
      <c r="B58">
        <v>205225</v>
      </c>
      <c r="C58">
        <v>406842</v>
      </c>
      <c r="D58">
        <v>7656619</v>
      </c>
      <c r="E58" t="s">
        <v>202</v>
      </c>
      <c r="F58" t="s">
        <v>204</v>
      </c>
      <c r="G58" t="s">
        <v>193</v>
      </c>
      <c r="H58" s="25">
        <v>41477</v>
      </c>
      <c r="I58" t="s">
        <v>197</v>
      </c>
      <c r="J58" t="s">
        <v>205</v>
      </c>
      <c r="K58" t="s">
        <v>57</v>
      </c>
      <c r="L58" t="s">
        <v>57</v>
      </c>
      <c r="M58">
        <v>11408</v>
      </c>
      <c r="N58">
        <v>2</v>
      </c>
      <c r="O58">
        <v>63</v>
      </c>
      <c r="P58" t="s">
        <v>57</v>
      </c>
      <c r="Q58">
        <v>7.0000000000000007E-2</v>
      </c>
      <c r="R58">
        <v>0.12</v>
      </c>
      <c r="S58" t="s">
        <v>57</v>
      </c>
      <c r="T58">
        <v>19.190000000000001</v>
      </c>
      <c r="U58">
        <v>3.2</v>
      </c>
      <c r="V58">
        <v>18</v>
      </c>
      <c r="W58">
        <v>1.1000000000000001</v>
      </c>
      <c r="X58">
        <v>4</v>
      </c>
      <c r="Y58">
        <v>1.35</v>
      </c>
      <c r="Z58">
        <v>3.6</v>
      </c>
      <c r="AA58">
        <v>0.16</v>
      </c>
      <c r="AB58" t="s">
        <v>57</v>
      </c>
      <c r="AC58">
        <v>1151</v>
      </c>
      <c r="AD58">
        <v>8.85</v>
      </c>
      <c r="AE58">
        <v>5</v>
      </c>
      <c r="AF58">
        <v>0.06</v>
      </c>
      <c r="AG58">
        <v>160</v>
      </c>
      <c r="AH58">
        <v>0.4</v>
      </c>
      <c r="AI58" t="s">
        <v>57</v>
      </c>
      <c r="AJ58">
        <v>0.4</v>
      </c>
      <c r="AK58">
        <v>6</v>
      </c>
      <c r="AL58">
        <v>125</v>
      </c>
      <c r="AM58">
        <v>4.7</v>
      </c>
      <c r="AN58" t="s">
        <v>57</v>
      </c>
      <c r="AO58" t="s">
        <v>57</v>
      </c>
      <c r="AP58">
        <v>16.07</v>
      </c>
      <c r="AQ58" t="s">
        <v>57</v>
      </c>
      <c r="AR58" t="s">
        <v>57</v>
      </c>
      <c r="AS58">
        <v>2</v>
      </c>
      <c r="AT58" t="s">
        <v>57</v>
      </c>
      <c r="AU58">
        <v>0.8</v>
      </c>
      <c r="AV58">
        <v>16.2</v>
      </c>
      <c r="AW58" t="s">
        <v>57</v>
      </c>
      <c r="AX58" t="s">
        <v>57</v>
      </c>
      <c r="AY58">
        <v>3.26</v>
      </c>
      <c r="AZ58">
        <v>134</v>
      </c>
      <c r="BA58">
        <v>7.0000000000000007E-2</v>
      </c>
      <c r="BB58">
        <v>0.33</v>
      </c>
      <c r="BC58">
        <v>24</v>
      </c>
      <c r="BD58" t="s">
        <v>57</v>
      </c>
      <c r="BE58">
        <v>4.3</v>
      </c>
      <c r="BF58">
        <v>14</v>
      </c>
      <c r="BG58">
        <v>4.5</v>
      </c>
    </row>
    <row r="59" spans="1:59" x14ac:dyDescent="0.25">
      <c r="A59" t="s">
        <v>134</v>
      </c>
      <c r="B59">
        <v>205226</v>
      </c>
      <c r="C59">
        <v>406604</v>
      </c>
      <c r="D59">
        <v>7656778</v>
      </c>
      <c r="E59" t="s">
        <v>202</v>
      </c>
      <c r="F59" t="s">
        <v>204</v>
      </c>
      <c r="G59" t="s">
        <v>193</v>
      </c>
      <c r="H59" s="25">
        <v>41477</v>
      </c>
      <c r="I59" t="s">
        <v>197</v>
      </c>
      <c r="J59" t="s">
        <v>205</v>
      </c>
      <c r="K59" t="s">
        <v>57</v>
      </c>
      <c r="L59" t="s">
        <v>57</v>
      </c>
      <c r="M59">
        <v>8212</v>
      </c>
      <c r="N59">
        <v>1</v>
      </c>
      <c r="O59">
        <v>43</v>
      </c>
      <c r="P59" t="s">
        <v>57</v>
      </c>
      <c r="Q59" t="s">
        <v>57</v>
      </c>
      <c r="R59">
        <v>0.04</v>
      </c>
      <c r="S59" t="s">
        <v>57</v>
      </c>
      <c r="T59">
        <v>18.62</v>
      </c>
      <c r="U59">
        <v>2.2000000000000002</v>
      </c>
      <c r="V59">
        <v>16</v>
      </c>
      <c r="W59">
        <v>0.81</v>
      </c>
      <c r="X59">
        <v>2</v>
      </c>
      <c r="Y59">
        <v>1.02</v>
      </c>
      <c r="Z59">
        <v>2.7</v>
      </c>
      <c r="AA59">
        <v>0.12</v>
      </c>
      <c r="AB59" t="s">
        <v>57</v>
      </c>
      <c r="AC59">
        <v>836</v>
      </c>
      <c r="AD59">
        <v>8.99</v>
      </c>
      <c r="AE59">
        <v>3.5</v>
      </c>
      <c r="AF59">
        <v>0.04</v>
      </c>
      <c r="AG59">
        <v>82</v>
      </c>
      <c r="AH59">
        <v>0.4</v>
      </c>
      <c r="AI59" t="s">
        <v>57</v>
      </c>
      <c r="AJ59" t="s">
        <v>57</v>
      </c>
      <c r="AK59">
        <v>4</v>
      </c>
      <c r="AL59">
        <v>79</v>
      </c>
      <c r="AM59">
        <v>3.9</v>
      </c>
      <c r="AN59" t="s">
        <v>57</v>
      </c>
      <c r="AO59" t="s">
        <v>57</v>
      </c>
      <c r="AP59">
        <v>11.74</v>
      </c>
      <c r="AQ59" t="s">
        <v>57</v>
      </c>
      <c r="AR59" t="s">
        <v>57</v>
      </c>
      <c r="AS59">
        <v>2</v>
      </c>
      <c r="AT59" t="s">
        <v>57</v>
      </c>
      <c r="AU59">
        <v>0.6</v>
      </c>
      <c r="AV59">
        <v>7.1</v>
      </c>
      <c r="AW59" t="s">
        <v>57</v>
      </c>
      <c r="AX59" t="s">
        <v>57</v>
      </c>
      <c r="AY59">
        <v>3.49</v>
      </c>
      <c r="AZ59">
        <v>105</v>
      </c>
      <c r="BA59">
        <v>0.06</v>
      </c>
      <c r="BB59">
        <v>0.35</v>
      </c>
      <c r="BC59">
        <v>19</v>
      </c>
      <c r="BD59" t="s">
        <v>57</v>
      </c>
      <c r="BE59">
        <v>3.43</v>
      </c>
      <c r="BF59">
        <v>8</v>
      </c>
      <c r="BG59">
        <v>4.5</v>
      </c>
    </row>
    <row r="60" spans="1:59" x14ac:dyDescent="0.25">
      <c r="A60" t="s">
        <v>134</v>
      </c>
      <c r="B60">
        <v>205227</v>
      </c>
      <c r="C60">
        <v>406518</v>
      </c>
      <c r="D60">
        <v>7656829</v>
      </c>
      <c r="E60" t="s">
        <v>202</v>
      </c>
      <c r="F60" t="s">
        <v>204</v>
      </c>
      <c r="G60" t="s">
        <v>193</v>
      </c>
      <c r="H60" s="25">
        <v>41477</v>
      </c>
      <c r="I60" t="s">
        <v>197</v>
      </c>
      <c r="J60" t="s">
        <v>205</v>
      </c>
      <c r="K60" t="s">
        <v>57</v>
      </c>
      <c r="L60" t="s">
        <v>57</v>
      </c>
      <c r="M60">
        <v>8243</v>
      </c>
      <c r="N60">
        <v>1</v>
      </c>
      <c r="O60">
        <v>35</v>
      </c>
      <c r="P60" t="s">
        <v>57</v>
      </c>
      <c r="Q60" t="s">
        <v>57</v>
      </c>
      <c r="R60">
        <v>0.03</v>
      </c>
      <c r="S60" t="s">
        <v>57</v>
      </c>
      <c r="T60">
        <v>16.670000000000002</v>
      </c>
      <c r="U60">
        <v>1.8</v>
      </c>
      <c r="V60">
        <v>16</v>
      </c>
      <c r="W60">
        <v>0.75</v>
      </c>
      <c r="X60">
        <v>2</v>
      </c>
      <c r="Y60">
        <v>1.05</v>
      </c>
      <c r="Z60">
        <v>2.6</v>
      </c>
      <c r="AA60">
        <v>0.16</v>
      </c>
      <c r="AB60" t="s">
        <v>57</v>
      </c>
      <c r="AC60">
        <v>786</v>
      </c>
      <c r="AD60">
        <v>7.92</v>
      </c>
      <c r="AE60">
        <v>3</v>
      </c>
      <c r="AF60">
        <v>0.04</v>
      </c>
      <c r="AG60">
        <v>66</v>
      </c>
      <c r="AH60">
        <v>0.4</v>
      </c>
      <c r="AI60" t="s">
        <v>57</v>
      </c>
      <c r="AJ60" t="s">
        <v>57</v>
      </c>
      <c r="AK60">
        <v>4</v>
      </c>
      <c r="AL60">
        <v>61</v>
      </c>
      <c r="AM60">
        <v>3.2</v>
      </c>
      <c r="AN60" t="s">
        <v>57</v>
      </c>
      <c r="AO60" t="s">
        <v>57</v>
      </c>
      <c r="AP60">
        <v>10.78</v>
      </c>
      <c r="AQ60" t="s">
        <v>57</v>
      </c>
      <c r="AR60" t="s">
        <v>57</v>
      </c>
      <c r="AS60">
        <v>1</v>
      </c>
      <c r="AT60" t="s">
        <v>57</v>
      </c>
      <c r="AU60">
        <v>0.6</v>
      </c>
      <c r="AV60">
        <v>4.9000000000000004</v>
      </c>
      <c r="AW60" t="s">
        <v>57</v>
      </c>
      <c r="AX60" t="s">
        <v>57</v>
      </c>
      <c r="AY60">
        <v>3.28</v>
      </c>
      <c r="AZ60">
        <v>109</v>
      </c>
      <c r="BA60">
        <v>0.05</v>
      </c>
      <c r="BB60">
        <v>0.28000000000000003</v>
      </c>
      <c r="BC60">
        <v>19</v>
      </c>
      <c r="BD60" t="s">
        <v>57</v>
      </c>
      <c r="BE60">
        <v>2.95</v>
      </c>
      <c r="BF60">
        <v>7</v>
      </c>
      <c r="BG60">
        <v>5</v>
      </c>
    </row>
    <row r="61" spans="1:59" x14ac:dyDescent="0.25">
      <c r="A61" t="s">
        <v>134</v>
      </c>
      <c r="B61">
        <v>205228</v>
      </c>
      <c r="C61">
        <v>406111</v>
      </c>
      <c r="D61">
        <v>7657167</v>
      </c>
      <c r="E61" t="s">
        <v>202</v>
      </c>
      <c r="F61" t="s">
        <v>204</v>
      </c>
      <c r="G61" t="s">
        <v>193</v>
      </c>
      <c r="H61" s="25">
        <v>41477</v>
      </c>
      <c r="I61" t="s">
        <v>197</v>
      </c>
      <c r="J61" t="s">
        <v>205</v>
      </c>
      <c r="K61" t="s">
        <v>57</v>
      </c>
      <c r="L61" t="s">
        <v>57</v>
      </c>
      <c r="M61">
        <v>8820</v>
      </c>
      <c r="N61">
        <v>2</v>
      </c>
      <c r="O61">
        <v>33</v>
      </c>
      <c r="P61" t="s">
        <v>57</v>
      </c>
      <c r="Q61">
        <v>0.05</v>
      </c>
      <c r="R61">
        <v>0.06</v>
      </c>
      <c r="S61" t="s">
        <v>57</v>
      </c>
      <c r="T61">
        <v>15.28</v>
      </c>
      <c r="U61">
        <v>1.7</v>
      </c>
      <c r="V61">
        <v>17</v>
      </c>
      <c r="W61">
        <v>0.82</v>
      </c>
      <c r="X61">
        <v>3</v>
      </c>
      <c r="Y61">
        <v>1.07</v>
      </c>
      <c r="Z61">
        <v>2.7</v>
      </c>
      <c r="AA61">
        <v>0.15</v>
      </c>
      <c r="AB61" t="s">
        <v>57</v>
      </c>
      <c r="AC61">
        <v>806</v>
      </c>
      <c r="AD61">
        <v>7.18</v>
      </c>
      <c r="AE61">
        <v>3.2</v>
      </c>
      <c r="AF61">
        <v>0.04</v>
      </c>
      <c r="AG61">
        <v>80</v>
      </c>
      <c r="AH61">
        <v>0.4</v>
      </c>
      <c r="AI61" t="s">
        <v>57</v>
      </c>
      <c r="AJ61" t="s">
        <v>57</v>
      </c>
      <c r="AK61">
        <v>4</v>
      </c>
      <c r="AL61">
        <v>85</v>
      </c>
      <c r="AM61">
        <v>3.6</v>
      </c>
      <c r="AN61" t="s">
        <v>57</v>
      </c>
      <c r="AO61" t="s">
        <v>57</v>
      </c>
      <c r="AP61">
        <v>11.5</v>
      </c>
      <c r="AQ61" t="s">
        <v>57</v>
      </c>
      <c r="AR61" t="s">
        <v>57</v>
      </c>
      <c r="AS61">
        <v>1</v>
      </c>
      <c r="AT61" t="s">
        <v>57</v>
      </c>
      <c r="AU61">
        <v>0.6</v>
      </c>
      <c r="AV61">
        <v>7.3</v>
      </c>
      <c r="AW61" t="s">
        <v>57</v>
      </c>
      <c r="AX61" t="s">
        <v>57</v>
      </c>
      <c r="AY61">
        <v>2.9</v>
      </c>
      <c r="AZ61">
        <v>116</v>
      </c>
      <c r="BA61">
        <v>0.05</v>
      </c>
      <c r="BB61">
        <v>0.24</v>
      </c>
      <c r="BC61">
        <v>21</v>
      </c>
      <c r="BD61" t="s">
        <v>57</v>
      </c>
      <c r="BE61">
        <v>2.83</v>
      </c>
      <c r="BF61">
        <v>10</v>
      </c>
      <c r="BG61">
        <v>4.3</v>
      </c>
    </row>
    <row r="62" spans="1:59" x14ac:dyDescent="0.25">
      <c r="A62" t="s">
        <v>134</v>
      </c>
      <c r="B62">
        <v>205229</v>
      </c>
      <c r="C62">
        <v>406055</v>
      </c>
      <c r="D62">
        <v>7657234</v>
      </c>
      <c r="E62" t="s">
        <v>202</v>
      </c>
      <c r="F62" t="s">
        <v>204</v>
      </c>
      <c r="G62" t="s">
        <v>193</v>
      </c>
      <c r="H62" s="25">
        <v>41477</v>
      </c>
      <c r="I62" t="s">
        <v>198</v>
      </c>
      <c r="J62" t="s">
        <v>205</v>
      </c>
      <c r="K62" t="s">
        <v>57</v>
      </c>
      <c r="L62" t="s">
        <v>57</v>
      </c>
      <c r="M62">
        <v>7917</v>
      </c>
      <c r="N62">
        <v>3</v>
      </c>
      <c r="O62">
        <v>43</v>
      </c>
      <c r="P62" t="s">
        <v>57</v>
      </c>
      <c r="Q62" t="s">
        <v>57</v>
      </c>
      <c r="R62">
        <v>0.03</v>
      </c>
      <c r="S62" t="s">
        <v>57</v>
      </c>
      <c r="T62">
        <v>18.760000000000002</v>
      </c>
      <c r="U62">
        <v>2.1</v>
      </c>
      <c r="V62">
        <v>16</v>
      </c>
      <c r="W62">
        <v>0.83</v>
      </c>
      <c r="X62">
        <v>3</v>
      </c>
      <c r="Y62">
        <v>1.06</v>
      </c>
      <c r="Z62">
        <v>2.6</v>
      </c>
      <c r="AA62">
        <v>0.12</v>
      </c>
      <c r="AB62" t="s">
        <v>57</v>
      </c>
      <c r="AC62">
        <v>870</v>
      </c>
      <c r="AD62">
        <v>8.9700000000000006</v>
      </c>
      <c r="AE62">
        <v>3.2</v>
      </c>
      <c r="AF62">
        <v>0.04</v>
      </c>
      <c r="AG62">
        <v>80</v>
      </c>
      <c r="AH62">
        <v>0.4</v>
      </c>
      <c r="AI62" t="s">
        <v>57</v>
      </c>
      <c r="AJ62" t="s">
        <v>57</v>
      </c>
      <c r="AK62">
        <v>4</v>
      </c>
      <c r="AL62">
        <v>67</v>
      </c>
      <c r="AM62">
        <v>3.7</v>
      </c>
      <c r="AN62" t="s">
        <v>57</v>
      </c>
      <c r="AO62" t="s">
        <v>57</v>
      </c>
      <c r="AP62">
        <v>12.3</v>
      </c>
      <c r="AQ62" t="s">
        <v>57</v>
      </c>
      <c r="AR62" t="s">
        <v>57</v>
      </c>
      <c r="AS62">
        <v>2</v>
      </c>
      <c r="AT62" t="s">
        <v>57</v>
      </c>
      <c r="AU62">
        <v>0.6</v>
      </c>
      <c r="AV62">
        <v>6.1</v>
      </c>
      <c r="AW62" t="s">
        <v>57</v>
      </c>
      <c r="AX62" t="s">
        <v>57</v>
      </c>
      <c r="AY62">
        <v>3.53</v>
      </c>
      <c r="AZ62">
        <v>96</v>
      </c>
      <c r="BA62">
        <v>0.05</v>
      </c>
      <c r="BB62">
        <v>0.32</v>
      </c>
      <c r="BC62">
        <v>20</v>
      </c>
      <c r="BD62" t="s">
        <v>57</v>
      </c>
      <c r="BE62">
        <v>3.83</v>
      </c>
      <c r="BF62">
        <v>8</v>
      </c>
      <c r="BG62">
        <v>4.3</v>
      </c>
    </row>
    <row r="63" spans="1:59" x14ac:dyDescent="0.25">
      <c r="A63" t="s">
        <v>134</v>
      </c>
      <c r="B63">
        <v>205230</v>
      </c>
      <c r="C63">
        <v>405999</v>
      </c>
      <c r="D63">
        <v>7657336</v>
      </c>
      <c r="E63" t="s">
        <v>202</v>
      </c>
      <c r="F63" t="s">
        <v>204</v>
      </c>
      <c r="G63" t="s">
        <v>193</v>
      </c>
      <c r="H63" s="25">
        <v>41477</v>
      </c>
      <c r="I63" t="s">
        <v>197</v>
      </c>
      <c r="J63" t="s">
        <v>205</v>
      </c>
      <c r="K63" t="s">
        <v>57</v>
      </c>
      <c r="L63" t="s">
        <v>57</v>
      </c>
      <c r="M63">
        <v>7856</v>
      </c>
      <c r="N63">
        <v>3</v>
      </c>
      <c r="O63">
        <v>44</v>
      </c>
      <c r="P63" t="s">
        <v>57</v>
      </c>
      <c r="Q63" t="s">
        <v>57</v>
      </c>
      <c r="R63">
        <v>0.04</v>
      </c>
      <c r="S63" t="s">
        <v>57</v>
      </c>
      <c r="T63">
        <v>15.63</v>
      </c>
      <c r="U63">
        <v>1.9</v>
      </c>
      <c r="V63">
        <v>15</v>
      </c>
      <c r="W63">
        <v>0.72</v>
      </c>
      <c r="X63">
        <v>2</v>
      </c>
      <c r="Y63">
        <v>0.93</v>
      </c>
      <c r="Z63">
        <v>2.4</v>
      </c>
      <c r="AA63">
        <v>0.14000000000000001</v>
      </c>
      <c r="AB63" t="s">
        <v>57</v>
      </c>
      <c r="AC63">
        <v>717</v>
      </c>
      <c r="AD63">
        <v>7.34</v>
      </c>
      <c r="AE63">
        <v>3.4</v>
      </c>
      <c r="AF63">
        <v>0.03</v>
      </c>
      <c r="AG63">
        <v>79</v>
      </c>
      <c r="AH63">
        <v>0.4</v>
      </c>
      <c r="AI63" t="s">
        <v>57</v>
      </c>
      <c r="AJ63" t="s">
        <v>57</v>
      </c>
      <c r="AK63">
        <v>4</v>
      </c>
      <c r="AL63">
        <v>73</v>
      </c>
      <c r="AM63">
        <v>4</v>
      </c>
      <c r="AN63" t="s">
        <v>57</v>
      </c>
      <c r="AO63" t="s">
        <v>57</v>
      </c>
      <c r="AP63">
        <v>10.24</v>
      </c>
      <c r="AQ63" t="s">
        <v>57</v>
      </c>
      <c r="AR63" t="s">
        <v>57</v>
      </c>
      <c r="AS63">
        <v>1</v>
      </c>
      <c r="AT63" t="s">
        <v>57</v>
      </c>
      <c r="AU63">
        <v>0.6</v>
      </c>
      <c r="AV63">
        <v>6.7</v>
      </c>
      <c r="AW63" t="s">
        <v>57</v>
      </c>
      <c r="AX63" t="s">
        <v>57</v>
      </c>
      <c r="AY63">
        <v>2.95</v>
      </c>
      <c r="AZ63">
        <v>109</v>
      </c>
      <c r="BA63" t="s">
        <v>57</v>
      </c>
      <c r="BB63">
        <v>0.26</v>
      </c>
      <c r="BC63">
        <v>17</v>
      </c>
      <c r="BD63" t="s">
        <v>57</v>
      </c>
      <c r="BE63">
        <v>2.8</v>
      </c>
      <c r="BF63">
        <v>7</v>
      </c>
      <c r="BG63">
        <v>4.2</v>
      </c>
    </row>
    <row r="64" spans="1:59" x14ac:dyDescent="0.25">
      <c r="A64" t="s">
        <v>134</v>
      </c>
      <c r="B64">
        <v>205231</v>
      </c>
      <c r="C64">
        <v>404309</v>
      </c>
      <c r="D64">
        <v>7657445</v>
      </c>
      <c r="E64" t="s">
        <v>202</v>
      </c>
      <c r="F64" t="s">
        <v>204</v>
      </c>
      <c r="G64" t="s">
        <v>193</v>
      </c>
      <c r="H64" s="25">
        <v>41477</v>
      </c>
      <c r="I64" t="s">
        <v>197</v>
      </c>
      <c r="J64" t="s">
        <v>205</v>
      </c>
      <c r="K64" t="s">
        <v>57</v>
      </c>
      <c r="L64" t="s">
        <v>57</v>
      </c>
      <c r="M64">
        <v>8509</v>
      </c>
      <c r="N64">
        <v>2</v>
      </c>
      <c r="O64">
        <v>54</v>
      </c>
      <c r="P64" t="s">
        <v>57</v>
      </c>
      <c r="Q64" t="s">
        <v>57</v>
      </c>
      <c r="R64">
        <v>0.03</v>
      </c>
      <c r="S64" t="s">
        <v>57</v>
      </c>
      <c r="T64">
        <v>21.78</v>
      </c>
      <c r="U64">
        <v>2.4</v>
      </c>
      <c r="V64">
        <v>15</v>
      </c>
      <c r="W64">
        <v>0.81</v>
      </c>
      <c r="X64">
        <v>3</v>
      </c>
      <c r="Y64">
        <v>1.18</v>
      </c>
      <c r="Z64">
        <v>2.7</v>
      </c>
      <c r="AA64">
        <v>0.12</v>
      </c>
      <c r="AB64" t="s">
        <v>57</v>
      </c>
      <c r="AC64">
        <v>1150</v>
      </c>
      <c r="AD64">
        <v>10.3</v>
      </c>
      <c r="AE64">
        <v>4</v>
      </c>
      <c r="AF64">
        <v>0.06</v>
      </c>
      <c r="AG64">
        <v>51</v>
      </c>
      <c r="AH64">
        <v>0.4</v>
      </c>
      <c r="AI64">
        <v>0.04</v>
      </c>
      <c r="AJ64">
        <v>0.3</v>
      </c>
      <c r="AK64">
        <v>4</v>
      </c>
      <c r="AL64">
        <v>79</v>
      </c>
      <c r="AM64">
        <v>3.6</v>
      </c>
      <c r="AN64" t="s">
        <v>57</v>
      </c>
      <c r="AO64" t="s">
        <v>57</v>
      </c>
      <c r="AP64">
        <v>12.71</v>
      </c>
      <c r="AQ64" t="s">
        <v>57</v>
      </c>
      <c r="AR64" t="s">
        <v>57</v>
      </c>
      <c r="AS64">
        <v>2</v>
      </c>
      <c r="AT64" t="s">
        <v>57</v>
      </c>
      <c r="AU64">
        <v>0.6</v>
      </c>
      <c r="AV64">
        <v>8.5</v>
      </c>
      <c r="AW64" t="s">
        <v>57</v>
      </c>
      <c r="AX64" t="s">
        <v>57</v>
      </c>
      <c r="AY64">
        <v>3.55</v>
      </c>
      <c r="AZ64">
        <v>105</v>
      </c>
      <c r="BA64">
        <v>0.05</v>
      </c>
      <c r="BB64">
        <v>0.34</v>
      </c>
      <c r="BC64">
        <v>21</v>
      </c>
      <c r="BD64" t="s">
        <v>57</v>
      </c>
      <c r="BE64">
        <v>3.85</v>
      </c>
      <c r="BF64">
        <v>10</v>
      </c>
      <c r="BG64">
        <v>3.8</v>
      </c>
    </row>
    <row r="65" spans="1:59" x14ac:dyDescent="0.25">
      <c r="A65" t="s">
        <v>134</v>
      </c>
      <c r="B65">
        <v>205232</v>
      </c>
      <c r="C65">
        <v>404443</v>
      </c>
      <c r="D65">
        <v>7657325</v>
      </c>
      <c r="E65" t="s">
        <v>202</v>
      </c>
      <c r="F65" t="s">
        <v>204</v>
      </c>
      <c r="G65" t="s">
        <v>193</v>
      </c>
      <c r="H65" s="25">
        <v>41477</v>
      </c>
      <c r="I65" t="s">
        <v>197</v>
      </c>
      <c r="J65" t="s">
        <v>205</v>
      </c>
      <c r="K65" t="s">
        <v>57</v>
      </c>
      <c r="L65" t="s">
        <v>57</v>
      </c>
      <c r="M65">
        <v>5985</v>
      </c>
      <c r="N65">
        <v>2</v>
      </c>
      <c r="O65">
        <v>31</v>
      </c>
      <c r="P65" t="s">
        <v>57</v>
      </c>
      <c r="Q65" t="s">
        <v>57</v>
      </c>
      <c r="R65">
        <v>0.03</v>
      </c>
      <c r="S65" t="s">
        <v>57</v>
      </c>
      <c r="T65">
        <v>12.43</v>
      </c>
      <c r="U65">
        <v>1.4</v>
      </c>
      <c r="V65">
        <v>14</v>
      </c>
      <c r="W65">
        <v>0.51</v>
      </c>
      <c r="X65">
        <v>1</v>
      </c>
      <c r="Y65">
        <v>0.79</v>
      </c>
      <c r="Z65">
        <v>1.9</v>
      </c>
      <c r="AA65">
        <v>0.08</v>
      </c>
      <c r="AB65" t="s">
        <v>57</v>
      </c>
      <c r="AC65">
        <v>632</v>
      </c>
      <c r="AD65">
        <v>6.23</v>
      </c>
      <c r="AE65">
        <v>2.7</v>
      </c>
      <c r="AF65">
        <v>0.03</v>
      </c>
      <c r="AG65">
        <v>60</v>
      </c>
      <c r="AH65">
        <v>0.4</v>
      </c>
      <c r="AI65" t="s">
        <v>57</v>
      </c>
      <c r="AJ65" t="s">
        <v>57</v>
      </c>
      <c r="AK65">
        <v>3</v>
      </c>
      <c r="AL65">
        <v>61</v>
      </c>
      <c r="AM65">
        <v>3.3</v>
      </c>
      <c r="AN65" t="s">
        <v>57</v>
      </c>
      <c r="AO65" t="s">
        <v>57</v>
      </c>
      <c r="AP65">
        <v>7.89</v>
      </c>
      <c r="AQ65" t="s">
        <v>57</v>
      </c>
      <c r="AR65" t="s">
        <v>57</v>
      </c>
      <c r="AS65" t="s">
        <v>57</v>
      </c>
      <c r="AT65" t="s">
        <v>57</v>
      </c>
      <c r="AU65" t="s">
        <v>57</v>
      </c>
      <c r="AV65">
        <v>5.2</v>
      </c>
      <c r="AW65" t="s">
        <v>57</v>
      </c>
      <c r="AX65" t="s">
        <v>57</v>
      </c>
      <c r="AY65">
        <v>2.4900000000000002</v>
      </c>
      <c r="AZ65">
        <v>62</v>
      </c>
      <c r="BA65" t="s">
        <v>57</v>
      </c>
      <c r="BB65">
        <v>0.21</v>
      </c>
      <c r="BC65">
        <v>14</v>
      </c>
      <c r="BD65" t="s">
        <v>57</v>
      </c>
      <c r="BE65">
        <v>1.85</v>
      </c>
      <c r="BF65">
        <v>5</v>
      </c>
      <c r="BG65">
        <v>2.9</v>
      </c>
    </row>
    <row r="66" spans="1:59" x14ac:dyDescent="0.25">
      <c r="A66" t="s">
        <v>134</v>
      </c>
      <c r="B66">
        <v>205233</v>
      </c>
      <c r="C66">
        <v>404513</v>
      </c>
      <c r="D66">
        <v>7657228</v>
      </c>
      <c r="E66" t="s">
        <v>202</v>
      </c>
      <c r="F66" t="s">
        <v>204</v>
      </c>
      <c r="G66" t="s">
        <v>193</v>
      </c>
      <c r="H66" s="25">
        <v>41477</v>
      </c>
      <c r="I66" t="s">
        <v>197</v>
      </c>
      <c r="J66" t="s">
        <v>205</v>
      </c>
      <c r="K66" t="s">
        <v>57</v>
      </c>
      <c r="L66" t="s">
        <v>57</v>
      </c>
      <c r="M66">
        <v>7470</v>
      </c>
      <c r="N66">
        <v>1</v>
      </c>
      <c r="O66">
        <v>31</v>
      </c>
      <c r="P66" t="s">
        <v>57</v>
      </c>
      <c r="Q66" t="s">
        <v>57</v>
      </c>
      <c r="R66">
        <v>0.04</v>
      </c>
      <c r="S66" t="s">
        <v>57</v>
      </c>
      <c r="T66">
        <v>16.09</v>
      </c>
      <c r="U66">
        <v>1.5</v>
      </c>
      <c r="V66">
        <v>15</v>
      </c>
      <c r="W66">
        <v>0.62</v>
      </c>
      <c r="X66">
        <v>1</v>
      </c>
      <c r="Y66">
        <v>0.89</v>
      </c>
      <c r="Z66">
        <v>2.1</v>
      </c>
      <c r="AA66">
        <v>0.12</v>
      </c>
      <c r="AB66" t="s">
        <v>57</v>
      </c>
      <c r="AC66">
        <v>736</v>
      </c>
      <c r="AD66">
        <v>7.57</v>
      </c>
      <c r="AE66">
        <v>3.5</v>
      </c>
      <c r="AF66">
        <v>0.03</v>
      </c>
      <c r="AG66">
        <v>49</v>
      </c>
      <c r="AH66">
        <v>0.5</v>
      </c>
      <c r="AI66" t="s">
        <v>57</v>
      </c>
      <c r="AJ66" t="s">
        <v>57</v>
      </c>
      <c r="AK66">
        <v>3</v>
      </c>
      <c r="AL66">
        <v>55</v>
      </c>
      <c r="AM66">
        <v>2.9</v>
      </c>
      <c r="AN66" t="s">
        <v>57</v>
      </c>
      <c r="AO66" t="s">
        <v>57</v>
      </c>
      <c r="AP66">
        <v>9.0299999999999994</v>
      </c>
      <c r="AQ66" t="s">
        <v>57</v>
      </c>
      <c r="AR66" t="s">
        <v>57</v>
      </c>
      <c r="AS66">
        <v>1</v>
      </c>
      <c r="AT66" t="s">
        <v>57</v>
      </c>
      <c r="AU66">
        <v>0.5</v>
      </c>
      <c r="AV66">
        <v>6</v>
      </c>
      <c r="AW66" t="s">
        <v>57</v>
      </c>
      <c r="AX66" t="s">
        <v>57</v>
      </c>
      <c r="AY66">
        <v>3.23</v>
      </c>
      <c r="AZ66">
        <v>93</v>
      </c>
      <c r="BA66" t="s">
        <v>57</v>
      </c>
      <c r="BB66">
        <v>0.28000000000000003</v>
      </c>
      <c r="BC66">
        <v>16</v>
      </c>
      <c r="BD66" t="s">
        <v>57</v>
      </c>
      <c r="BE66">
        <v>2.61</v>
      </c>
      <c r="BF66">
        <v>5</v>
      </c>
      <c r="BG66">
        <v>4.0999999999999996</v>
      </c>
    </row>
    <row r="67" spans="1:59" x14ac:dyDescent="0.25">
      <c r="A67" t="s">
        <v>134</v>
      </c>
      <c r="B67">
        <v>205234</v>
      </c>
      <c r="C67">
        <v>404034</v>
      </c>
      <c r="D67">
        <v>7656647</v>
      </c>
      <c r="E67" t="s">
        <v>202</v>
      </c>
      <c r="F67" t="s">
        <v>204</v>
      </c>
      <c r="G67" t="s">
        <v>193</v>
      </c>
      <c r="H67" s="25">
        <v>41477</v>
      </c>
      <c r="I67" t="s">
        <v>197</v>
      </c>
      <c r="J67" t="s">
        <v>205</v>
      </c>
      <c r="K67" t="s">
        <v>57</v>
      </c>
      <c r="L67" t="s">
        <v>57</v>
      </c>
      <c r="M67">
        <v>9218</v>
      </c>
      <c r="N67">
        <v>2</v>
      </c>
      <c r="O67">
        <v>50</v>
      </c>
      <c r="P67" t="s">
        <v>57</v>
      </c>
      <c r="Q67" t="s">
        <v>57</v>
      </c>
      <c r="R67">
        <v>0.05</v>
      </c>
      <c r="S67" t="s">
        <v>57</v>
      </c>
      <c r="T67">
        <v>20.71</v>
      </c>
      <c r="U67">
        <v>1.9</v>
      </c>
      <c r="V67">
        <v>15</v>
      </c>
      <c r="W67">
        <v>0.73</v>
      </c>
      <c r="X67">
        <v>2</v>
      </c>
      <c r="Y67">
        <v>1.05</v>
      </c>
      <c r="Z67">
        <v>2.8</v>
      </c>
      <c r="AA67">
        <v>0.2</v>
      </c>
      <c r="AB67" t="s">
        <v>57</v>
      </c>
      <c r="AC67">
        <v>882</v>
      </c>
      <c r="AD67">
        <v>9.94</v>
      </c>
      <c r="AE67">
        <v>3.7</v>
      </c>
      <c r="AF67">
        <v>0.04</v>
      </c>
      <c r="AG67">
        <v>85</v>
      </c>
      <c r="AH67">
        <v>0.5</v>
      </c>
      <c r="AI67" t="s">
        <v>57</v>
      </c>
      <c r="AJ67" t="s">
        <v>57</v>
      </c>
      <c r="AK67">
        <v>5</v>
      </c>
      <c r="AL67">
        <v>73</v>
      </c>
      <c r="AM67">
        <v>3.6</v>
      </c>
      <c r="AN67" t="s">
        <v>57</v>
      </c>
      <c r="AO67" t="s">
        <v>57</v>
      </c>
      <c r="AP67">
        <v>10.7</v>
      </c>
      <c r="AQ67" t="s">
        <v>57</v>
      </c>
      <c r="AR67" t="s">
        <v>57</v>
      </c>
      <c r="AS67">
        <v>1</v>
      </c>
      <c r="AT67" t="s">
        <v>57</v>
      </c>
      <c r="AU67">
        <v>0.6</v>
      </c>
      <c r="AV67">
        <v>9.3000000000000007</v>
      </c>
      <c r="AW67" t="s">
        <v>57</v>
      </c>
      <c r="AX67" t="s">
        <v>57</v>
      </c>
      <c r="AY67">
        <v>3.9</v>
      </c>
      <c r="AZ67">
        <v>153</v>
      </c>
      <c r="BA67">
        <v>0.05</v>
      </c>
      <c r="BB67">
        <v>0.33</v>
      </c>
      <c r="BC67">
        <v>18</v>
      </c>
      <c r="BD67" t="s">
        <v>57</v>
      </c>
      <c r="BE67">
        <v>3.03</v>
      </c>
      <c r="BF67">
        <v>9</v>
      </c>
      <c r="BG67">
        <v>5.5</v>
      </c>
    </row>
    <row r="68" spans="1:59" x14ac:dyDescent="0.25">
      <c r="A68" t="s">
        <v>134</v>
      </c>
      <c r="B68">
        <v>205235</v>
      </c>
      <c r="C68">
        <v>403996</v>
      </c>
      <c r="D68">
        <v>7656730</v>
      </c>
      <c r="E68" t="s">
        <v>202</v>
      </c>
      <c r="F68" t="s">
        <v>204</v>
      </c>
      <c r="G68" t="s">
        <v>193</v>
      </c>
      <c r="H68" s="25">
        <v>41477</v>
      </c>
      <c r="I68" t="s">
        <v>197</v>
      </c>
      <c r="J68" t="s">
        <v>205</v>
      </c>
      <c r="K68" t="s">
        <v>57</v>
      </c>
      <c r="L68" t="s">
        <v>57</v>
      </c>
      <c r="M68">
        <v>7989</v>
      </c>
      <c r="N68" t="s">
        <v>57</v>
      </c>
      <c r="O68">
        <v>44</v>
      </c>
      <c r="P68" t="s">
        <v>57</v>
      </c>
      <c r="Q68" t="s">
        <v>57</v>
      </c>
      <c r="R68">
        <v>0.05</v>
      </c>
      <c r="S68" t="s">
        <v>57</v>
      </c>
      <c r="T68">
        <v>16.61</v>
      </c>
      <c r="U68">
        <v>1.9</v>
      </c>
      <c r="V68">
        <v>15</v>
      </c>
      <c r="W68">
        <v>0.7</v>
      </c>
      <c r="X68">
        <v>2</v>
      </c>
      <c r="Y68">
        <v>1.04</v>
      </c>
      <c r="Z68">
        <v>2.4</v>
      </c>
      <c r="AA68">
        <v>0.11</v>
      </c>
      <c r="AB68" t="s">
        <v>57</v>
      </c>
      <c r="AC68">
        <v>825</v>
      </c>
      <c r="AD68">
        <v>7.97</v>
      </c>
      <c r="AE68">
        <v>3.3</v>
      </c>
      <c r="AF68">
        <v>0.04</v>
      </c>
      <c r="AG68">
        <v>87</v>
      </c>
      <c r="AH68">
        <v>0.5</v>
      </c>
      <c r="AI68" t="s">
        <v>57</v>
      </c>
      <c r="AJ68" t="s">
        <v>57</v>
      </c>
      <c r="AK68">
        <v>4</v>
      </c>
      <c r="AL68">
        <v>86</v>
      </c>
      <c r="AM68">
        <v>14.5</v>
      </c>
      <c r="AN68" t="s">
        <v>57</v>
      </c>
      <c r="AO68" t="s">
        <v>57</v>
      </c>
      <c r="AP68">
        <v>9.9499999999999993</v>
      </c>
      <c r="AQ68" t="s">
        <v>57</v>
      </c>
      <c r="AR68" t="s">
        <v>57</v>
      </c>
      <c r="AS68">
        <v>1</v>
      </c>
      <c r="AT68" t="s">
        <v>57</v>
      </c>
      <c r="AU68">
        <v>0.6</v>
      </c>
      <c r="AV68">
        <v>8</v>
      </c>
      <c r="AW68" t="s">
        <v>57</v>
      </c>
      <c r="AX68" t="s">
        <v>57</v>
      </c>
      <c r="AY68">
        <v>3.08</v>
      </c>
      <c r="AZ68">
        <v>123</v>
      </c>
      <c r="BA68" t="s">
        <v>57</v>
      </c>
      <c r="BB68">
        <v>0.28000000000000003</v>
      </c>
      <c r="BC68">
        <v>18</v>
      </c>
      <c r="BD68" t="s">
        <v>57</v>
      </c>
      <c r="BE68">
        <v>2.61</v>
      </c>
      <c r="BF68">
        <v>7</v>
      </c>
      <c r="BG68">
        <v>3.6</v>
      </c>
    </row>
    <row r="69" spans="1:59" x14ac:dyDescent="0.25">
      <c r="A69" t="s">
        <v>134</v>
      </c>
      <c r="B69">
        <v>205236</v>
      </c>
      <c r="C69">
        <v>403487</v>
      </c>
      <c r="D69">
        <v>7656679</v>
      </c>
      <c r="E69" t="s">
        <v>202</v>
      </c>
      <c r="F69" t="s">
        <v>204</v>
      </c>
      <c r="G69" t="s">
        <v>193</v>
      </c>
      <c r="H69" s="25">
        <v>41477</v>
      </c>
      <c r="I69" t="s">
        <v>197</v>
      </c>
      <c r="J69" t="s">
        <v>205</v>
      </c>
      <c r="K69" t="s">
        <v>57</v>
      </c>
      <c r="L69" t="s">
        <v>57</v>
      </c>
      <c r="M69">
        <v>7979</v>
      </c>
      <c r="N69" t="s">
        <v>57</v>
      </c>
      <c r="O69">
        <v>39</v>
      </c>
      <c r="P69" t="s">
        <v>57</v>
      </c>
      <c r="Q69" t="s">
        <v>57</v>
      </c>
      <c r="R69">
        <v>0.05</v>
      </c>
      <c r="S69" t="s">
        <v>57</v>
      </c>
      <c r="T69">
        <v>19.350000000000001</v>
      </c>
      <c r="U69">
        <v>1.9</v>
      </c>
      <c r="V69">
        <v>15</v>
      </c>
      <c r="W69">
        <v>0.68</v>
      </c>
      <c r="X69">
        <v>2</v>
      </c>
      <c r="Y69">
        <v>0.97</v>
      </c>
      <c r="Z69">
        <v>2.4</v>
      </c>
      <c r="AA69">
        <v>0.08</v>
      </c>
      <c r="AB69" t="s">
        <v>57</v>
      </c>
      <c r="AC69">
        <v>898</v>
      </c>
      <c r="AD69">
        <v>9.1</v>
      </c>
      <c r="AE69">
        <v>3.2</v>
      </c>
      <c r="AF69">
        <v>0.04</v>
      </c>
      <c r="AG69">
        <v>84</v>
      </c>
      <c r="AH69">
        <v>0.5</v>
      </c>
      <c r="AI69" t="s">
        <v>57</v>
      </c>
      <c r="AJ69" t="s">
        <v>57</v>
      </c>
      <c r="AK69">
        <v>4</v>
      </c>
      <c r="AL69">
        <v>75</v>
      </c>
      <c r="AM69">
        <v>3.4</v>
      </c>
      <c r="AN69" t="s">
        <v>57</v>
      </c>
      <c r="AO69" t="s">
        <v>57</v>
      </c>
      <c r="AP69">
        <v>9.58</v>
      </c>
      <c r="AQ69" t="s">
        <v>57</v>
      </c>
      <c r="AR69" t="s">
        <v>57</v>
      </c>
      <c r="AS69">
        <v>1</v>
      </c>
      <c r="AT69" t="s">
        <v>57</v>
      </c>
      <c r="AU69">
        <v>0.6</v>
      </c>
      <c r="AV69">
        <v>7.3</v>
      </c>
      <c r="AW69" t="s">
        <v>57</v>
      </c>
      <c r="AX69" t="s">
        <v>57</v>
      </c>
      <c r="AY69">
        <v>3.36</v>
      </c>
      <c r="AZ69">
        <v>113</v>
      </c>
      <c r="BA69" t="s">
        <v>57</v>
      </c>
      <c r="BB69">
        <v>0.3</v>
      </c>
      <c r="BC69">
        <v>18</v>
      </c>
      <c r="BD69" t="s">
        <v>57</v>
      </c>
      <c r="BE69">
        <v>2.79</v>
      </c>
      <c r="BF69">
        <v>8</v>
      </c>
      <c r="BG69">
        <v>2.9</v>
      </c>
    </row>
    <row r="70" spans="1:59" x14ac:dyDescent="0.25">
      <c r="A70" t="s">
        <v>134</v>
      </c>
      <c r="B70">
        <v>205237</v>
      </c>
      <c r="C70">
        <v>403575</v>
      </c>
      <c r="D70">
        <v>7656827</v>
      </c>
      <c r="E70" t="s">
        <v>202</v>
      </c>
      <c r="F70" t="s">
        <v>204</v>
      </c>
      <c r="G70" t="s">
        <v>193</v>
      </c>
      <c r="H70" s="25">
        <v>41477</v>
      </c>
      <c r="I70" t="s">
        <v>197</v>
      </c>
      <c r="J70" t="s">
        <v>205</v>
      </c>
      <c r="K70" t="s">
        <v>57</v>
      </c>
      <c r="L70" t="s">
        <v>57</v>
      </c>
      <c r="M70">
        <v>9198</v>
      </c>
      <c r="N70" t="s">
        <v>57</v>
      </c>
      <c r="O70">
        <v>54</v>
      </c>
      <c r="P70" t="s">
        <v>57</v>
      </c>
      <c r="Q70">
        <v>0.05</v>
      </c>
      <c r="R70">
        <v>0.08</v>
      </c>
      <c r="S70" t="s">
        <v>57</v>
      </c>
      <c r="T70">
        <v>18.27</v>
      </c>
      <c r="U70">
        <v>2.6</v>
      </c>
      <c r="V70">
        <v>16</v>
      </c>
      <c r="W70">
        <v>0.85</v>
      </c>
      <c r="X70">
        <v>2</v>
      </c>
      <c r="Y70">
        <v>1.08</v>
      </c>
      <c r="Z70">
        <v>2.8</v>
      </c>
      <c r="AA70">
        <v>0.16</v>
      </c>
      <c r="AB70" t="s">
        <v>57</v>
      </c>
      <c r="AC70">
        <v>913</v>
      </c>
      <c r="AD70">
        <v>8.5299999999999994</v>
      </c>
      <c r="AE70">
        <v>3.5</v>
      </c>
      <c r="AF70">
        <v>0.05</v>
      </c>
      <c r="AG70">
        <v>103</v>
      </c>
      <c r="AH70">
        <v>0.6</v>
      </c>
      <c r="AI70" t="s">
        <v>57</v>
      </c>
      <c r="AJ70">
        <v>0.3</v>
      </c>
      <c r="AK70">
        <v>4</v>
      </c>
      <c r="AL70">
        <v>113</v>
      </c>
      <c r="AM70">
        <v>3.8</v>
      </c>
      <c r="AN70" t="s">
        <v>57</v>
      </c>
      <c r="AO70" t="s">
        <v>57</v>
      </c>
      <c r="AP70">
        <v>11.55</v>
      </c>
      <c r="AQ70" t="s">
        <v>57</v>
      </c>
      <c r="AR70">
        <v>0.06</v>
      </c>
      <c r="AS70">
        <v>2</v>
      </c>
      <c r="AT70" t="s">
        <v>57</v>
      </c>
      <c r="AU70">
        <v>0.7</v>
      </c>
      <c r="AV70">
        <v>11.5</v>
      </c>
      <c r="AW70" t="s">
        <v>57</v>
      </c>
      <c r="AX70" t="s">
        <v>57</v>
      </c>
      <c r="AY70">
        <v>3.14</v>
      </c>
      <c r="AZ70">
        <v>147</v>
      </c>
      <c r="BA70">
        <v>0.05</v>
      </c>
      <c r="BB70">
        <v>0.28000000000000003</v>
      </c>
      <c r="BC70">
        <v>19</v>
      </c>
      <c r="BD70" t="s">
        <v>57</v>
      </c>
      <c r="BE70">
        <v>3.03</v>
      </c>
      <c r="BF70">
        <v>11</v>
      </c>
      <c r="BG70">
        <v>4.7</v>
      </c>
    </row>
    <row r="71" spans="1:59" x14ac:dyDescent="0.25">
      <c r="A71" t="s">
        <v>134</v>
      </c>
      <c r="B71">
        <v>205238</v>
      </c>
      <c r="C71">
        <v>403268</v>
      </c>
      <c r="D71">
        <v>7657346</v>
      </c>
      <c r="E71" t="s">
        <v>202</v>
      </c>
      <c r="F71" t="s">
        <v>204</v>
      </c>
      <c r="G71" t="s">
        <v>193</v>
      </c>
      <c r="H71" s="25">
        <v>41478</v>
      </c>
      <c r="I71" t="s">
        <v>197</v>
      </c>
      <c r="J71" t="s">
        <v>205</v>
      </c>
      <c r="K71" t="s">
        <v>57</v>
      </c>
      <c r="L71" t="s">
        <v>57</v>
      </c>
      <c r="M71">
        <v>8979</v>
      </c>
      <c r="N71" t="s">
        <v>57</v>
      </c>
      <c r="O71">
        <v>48</v>
      </c>
      <c r="P71" t="s">
        <v>57</v>
      </c>
      <c r="Q71" t="s">
        <v>57</v>
      </c>
      <c r="R71">
        <v>0.05</v>
      </c>
      <c r="S71" t="s">
        <v>57</v>
      </c>
      <c r="T71">
        <v>20.34</v>
      </c>
      <c r="U71">
        <v>2.1</v>
      </c>
      <c r="V71">
        <v>16</v>
      </c>
      <c r="W71">
        <v>0.82</v>
      </c>
      <c r="X71">
        <v>2</v>
      </c>
      <c r="Y71">
        <v>1.08</v>
      </c>
      <c r="Z71">
        <v>2.8</v>
      </c>
      <c r="AA71">
        <v>0.11</v>
      </c>
      <c r="AB71" t="s">
        <v>57</v>
      </c>
      <c r="AC71">
        <v>965</v>
      </c>
      <c r="AD71">
        <v>9.6999999999999993</v>
      </c>
      <c r="AE71">
        <v>3.7</v>
      </c>
      <c r="AF71">
        <v>0.05</v>
      </c>
      <c r="AG71">
        <v>83</v>
      </c>
      <c r="AH71">
        <v>0.6</v>
      </c>
      <c r="AI71" t="s">
        <v>57</v>
      </c>
      <c r="AJ71">
        <v>0.3</v>
      </c>
      <c r="AK71">
        <v>4</v>
      </c>
      <c r="AL71">
        <v>87</v>
      </c>
      <c r="AM71">
        <v>4.4000000000000004</v>
      </c>
      <c r="AN71" t="s">
        <v>57</v>
      </c>
      <c r="AO71" t="s">
        <v>57</v>
      </c>
      <c r="AP71">
        <v>11.47</v>
      </c>
      <c r="AQ71" t="s">
        <v>57</v>
      </c>
      <c r="AR71">
        <v>0.05</v>
      </c>
      <c r="AS71">
        <v>2</v>
      </c>
      <c r="AT71" t="s">
        <v>57</v>
      </c>
      <c r="AU71">
        <v>0.6</v>
      </c>
      <c r="AV71">
        <v>8.8000000000000007</v>
      </c>
      <c r="AW71" t="s">
        <v>57</v>
      </c>
      <c r="AX71" t="s">
        <v>57</v>
      </c>
      <c r="AY71">
        <v>3.4</v>
      </c>
      <c r="AZ71">
        <v>147</v>
      </c>
      <c r="BA71">
        <v>0.05</v>
      </c>
      <c r="BB71">
        <v>0.32</v>
      </c>
      <c r="BC71">
        <v>19</v>
      </c>
      <c r="BD71" t="s">
        <v>57</v>
      </c>
      <c r="BE71">
        <v>3.27</v>
      </c>
      <c r="BF71">
        <v>9</v>
      </c>
      <c r="BG71">
        <v>4.2</v>
      </c>
    </row>
    <row r="72" spans="1:59" x14ac:dyDescent="0.25">
      <c r="A72" t="s">
        <v>134</v>
      </c>
      <c r="B72">
        <v>205239</v>
      </c>
      <c r="C72">
        <v>402749</v>
      </c>
      <c r="D72">
        <v>7658070</v>
      </c>
      <c r="E72" t="s">
        <v>202</v>
      </c>
      <c r="F72" t="s">
        <v>204</v>
      </c>
      <c r="G72" t="s">
        <v>193</v>
      </c>
      <c r="H72" s="25">
        <v>41478</v>
      </c>
      <c r="I72" t="s">
        <v>197</v>
      </c>
      <c r="J72" t="s">
        <v>205</v>
      </c>
      <c r="K72" t="s">
        <v>57</v>
      </c>
      <c r="L72" t="s">
        <v>57</v>
      </c>
      <c r="M72">
        <v>7510</v>
      </c>
      <c r="N72" t="s">
        <v>57</v>
      </c>
      <c r="O72">
        <v>57</v>
      </c>
      <c r="P72" t="s">
        <v>57</v>
      </c>
      <c r="Q72" t="s">
        <v>57</v>
      </c>
      <c r="R72">
        <v>0.03</v>
      </c>
      <c r="S72" t="s">
        <v>57</v>
      </c>
      <c r="T72">
        <v>15.98</v>
      </c>
      <c r="U72">
        <v>1.4</v>
      </c>
      <c r="V72">
        <v>15</v>
      </c>
      <c r="W72">
        <v>0.69</v>
      </c>
      <c r="X72">
        <v>2</v>
      </c>
      <c r="Y72">
        <v>0.86</v>
      </c>
      <c r="Z72">
        <v>2.2000000000000002</v>
      </c>
      <c r="AA72">
        <v>0.09</v>
      </c>
      <c r="AB72" t="s">
        <v>57</v>
      </c>
      <c r="AC72">
        <v>756</v>
      </c>
      <c r="AD72">
        <v>7.58</v>
      </c>
      <c r="AE72">
        <v>3.3</v>
      </c>
      <c r="AF72">
        <v>0.04</v>
      </c>
      <c r="AG72">
        <v>52</v>
      </c>
      <c r="AH72">
        <v>0.6</v>
      </c>
      <c r="AI72" t="s">
        <v>57</v>
      </c>
      <c r="AJ72" t="s">
        <v>57</v>
      </c>
      <c r="AK72">
        <v>4</v>
      </c>
      <c r="AL72">
        <v>50</v>
      </c>
      <c r="AM72">
        <v>3.6</v>
      </c>
      <c r="AN72" t="s">
        <v>57</v>
      </c>
      <c r="AO72" t="s">
        <v>57</v>
      </c>
      <c r="AP72">
        <v>9.86</v>
      </c>
      <c r="AQ72" t="s">
        <v>57</v>
      </c>
      <c r="AR72" t="s">
        <v>57</v>
      </c>
      <c r="AS72">
        <v>1</v>
      </c>
      <c r="AT72" t="s">
        <v>57</v>
      </c>
      <c r="AU72">
        <v>0.5</v>
      </c>
      <c r="AV72">
        <v>6.9</v>
      </c>
      <c r="AW72" t="s">
        <v>57</v>
      </c>
      <c r="AX72" t="s">
        <v>57</v>
      </c>
      <c r="AY72">
        <v>2.77</v>
      </c>
      <c r="AZ72">
        <v>125</v>
      </c>
      <c r="BA72" t="s">
        <v>57</v>
      </c>
      <c r="BB72">
        <v>0.25</v>
      </c>
      <c r="BC72">
        <v>16</v>
      </c>
      <c r="BD72" t="s">
        <v>57</v>
      </c>
      <c r="BE72">
        <v>2.41</v>
      </c>
      <c r="BF72">
        <v>6</v>
      </c>
      <c r="BG72">
        <v>3.3</v>
      </c>
    </row>
    <row r="73" spans="1:59" x14ac:dyDescent="0.25">
      <c r="A73" t="s">
        <v>134</v>
      </c>
      <c r="B73">
        <v>205240</v>
      </c>
      <c r="C73">
        <v>402747</v>
      </c>
      <c r="D73">
        <v>7657725</v>
      </c>
      <c r="E73" t="s">
        <v>202</v>
      </c>
      <c r="F73" t="s">
        <v>204</v>
      </c>
      <c r="G73" t="s">
        <v>193</v>
      </c>
      <c r="H73" s="25">
        <v>41478</v>
      </c>
      <c r="I73" t="s">
        <v>197</v>
      </c>
      <c r="J73" t="s">
        <v>205</v>
      </c>
      <c r="K73">
        <v>2</v>
      </c>
      <c r="L73" t="s">
        <v>57</v>
      </c>
      <c r="M73">
        <v>8697</v>
      </c>
      <c r="N73">
        <v>1</v>
      </c>
      <c r="O73">
        <v>38</v>
      </c>
      <c r="P73" t="s">
        <v>57</v>
      </c>
      <c r="Q73" t="s">
        <v>57</v>
      </c>
      <c r="R73">
        <v>0.03</v>
      </c>
      <c r="S73" t="s">
        <v>57</v>
      </c>
      <c r="T73">
        <v>20.09</v>
      </c>
      <c r="U73">
        <v>1.7</v>
      </c>
      <c r="V73">
        <v>16</v>
      </c>
      <c r="W73">
        <v>0.85</v>
      </c>
      <c r="X73">
        <v>2</v>
      </c>
      <c r="Y73">
        <v>0.95</v>
      </c>
      <c r="Z73">
        <v>2.6</v>
      </c>
      <c r="AA73">
        <v>0.12</v>
      </c>
      <c r="AB73" t="s">
        <v>57</v>
      </c>
      <c r="AC73">
        <v>960</v>
      </c>
      <c r="AD73">
        <v>9.93</v>
      </c>
      <c r="AE73">
        <v>3.2</v>
      </c>
      <c r="AF73">
        <v>0.04</v>
      </c>
      <c r="AG73">
        <v>67</v>
      </c>
      <c r="AH73">
        <v>0.7</v>
      </c>
      <c r="AI73" t="s">
        <v>57</v>
      </c>
      <c r="AJ73" t="s">
        <v>57</v>
      </c>
      <c r="AK73">
        <v>4</v>
      </c>
      <c r="AL73">
        <v>64</v>
      </c>
      <c r="AM73">
        <v>3.3</v>
      </c>
      <c r="AN73" t="s">
        <v>57</v>
      </c>
      <c r="AO73" t="s">
        <v>57</v>
      </c>
      <c r="AP73">
        <v>11.74</v>
      </c>
      <c r="AQ73" t="s">
        <v>57</v>
      </c>
      <c r="AR73">
        <v>0.05</v>
      </c>
      <c r="AS73">
        <v>1</v>
      </c>
      <c r="AT73" t="s">
        <v>57</v>
      </c>
      <c r="AU73">
        <v>0.6</v>
      </c>
      <c r="AV73">
        <v>5.6</v>
      </c>
      <c r="AW73" t="s">
        <v>57</v>
      </c>
      <c r="AX73">
        <v>0.08</v>
      </c>
      <c r="AY73">
        <v>3.5</v>
      </c>
      <c r="AZ73">
        <v>130</v>
      </c>
      <c r="BA73">
        <v>0.05</v>
      </c>
      <c r="BB73">
        <v>0.3</v>
      </c>
      <c r="BC73">
        <v>18</v>
      </c>
      <c r="BD73" t="s">
        <v>57</v>
      </c>
      <c r="BE73">
        <v>3.07</v>
      </c>
      <c r="BF73">
        <v>6</v>
      </c>
      <c r="BG73">
        <v>4.7</v>
      </c>
    </row>
    <row r="74" spans="1:59" x14ac:dyDescent="0.25">
      <c r="A74" t="s">
        <v>134</v>
      </c>
      <c r="B74">
        <v>205241</v>
      </c>
      <c r="C74">
        <v>402537</v>
      </c>
      <c r="D74">
        <v>7657828</v>
      </c>
      <c r="E74" t="s">
        <v>202</v>
      </c>
      <c r="F74" t="s">
        <v>204</v>
      </c>
      <c r="G74" t="s">
        <v>193</v>
      </c>
      <c r="H74" s="25">
        <v>41478</v>
      </c>
      <c r="I74" t="s">
        <v>197</v>
      </c>
      <c r="J74" t="s">
        <v>205</v>
      </c>
      <c r="K74" t="s">
        <v>57</v>
      </c>
      <c r="L74" t="s">
        <v>57</v>
      </c>
      <c r="M74">
        <v>8793</v>
      </c>
      <c r="N74">
        <v>2</v>
      </c>
      <c r="O74">
        <v>55</v>
      </c>
      <c r="P74" t="s">
        <v>57</v>
      </c>
      <c r="Q74">
        <v>0.09</v>
      </c>
      <c r="R74">
        <v>0.03</v>
      </c>
      <c r="S74" t="s">
        <v>57</v>
      </c>
      <c r="T74">
        <v>18.579999999999998</v>
      </c>
      <c r="U74">
        <v>1.9</v>
      </c>
      <c r="V74">
        <v>15</v>
      </c>
      <c r="W74">
        <v>0.6</v>
      </c>
      <c r="X74">
        <v>2</v>
      </c>
      <c r="Y74">
        <v>1.08</v>
      </c>
      <c r="Z74">
        <v>2.5</v>
      </c>
      <c r="AA74">
        <v>0.16</v>
      </c>
      <c r="AB74" t="s">
        <v>57</v>
      </c>
      <c r="AC74">
        <v>997</v>
      </c>
      <c r="AD74">
        <v>8.4499999999999993</v>
      </c>
      <c r="AE74">
        <v>3.7</v>
      </c>
      <c r="AF74">
        <v>0.04</v>
      </c>
      <c r="AG74">
        <v>65</v>
      </c>
      <c r="AH74">
        <v>0.7</v>
      </c>
      <c r="AI74" t="s">
        <v>57</v>
      </c>
      <c r="AJ74">
        <v>0.2</v>
      </c>
      <c r="AK74">
        <v>4</v>
      </c>
      <c r="AL74">
        <v>82</v>
      </c>
      <c r="AM74">
        <v>3.9</v>
      </c>
      <c r="AN74" t="s">
        <v>57</v>
      </c>
      <c r="AO74" t="s">
        <v>57</v>
      </c>
      <c r="AP74">
        <v>10.26</v>
      </c>
      <c r="AQ74" t="s">
        <v>57</v>
      </c>
      <c r="AR74">
        <v>0.05</v>
      </c>
      <c r="AS74">
        <v>1</v>
      </c>
      <c r="AT74" t="s">
        <v>57</v>
      </c>
      <c r="AU74">
        <v>0.6</v>
      </c>
      <c r="AV74">
        <v>8.6999999999999993</v>
      </c>
      <c r="AW74" t="s">
        <v>57</v>
      </c>
      <c r="AX74" t="s">
        <v>57</v>
      </c>
      <c r="AY74">
        <v>2.95</v>
      </c>
      <c r="AZ74">
        <v>122</v>
      </c>
      <c r="BA74" t="s">
        <v>57</v>
      </c>
      <c r="BB74">
        <v>0.28000000000000003</v>
      </c>
      <c r="BC74">
        <v>17</v>
      </c>
      <c r="BD74" t="s">
        <v>57</v>
      </c>
      <c r="BE74">
        <v>3.15</v>
      </c>
      <c r="BF74">
        <v>8</v>
      </c>
      <c r="BG74">
        <v>5.0999999999999996</v>
      </c>
    </row>
    <row r="75" spans="1:59" x14ac:dyDescent="0.25">
      <c r="A75" t="s">
        <v>134</v>
      </c>
      <c r="B75">
        <v>205242</v>
      </c>
      <c r="C75">
        <v>402263</v>
      </c>
      <c r="D75">
        <v>7658205</v>
      </c>
      <c r="E75" t="s">
        <v>202</v>
      </c>
      <c r="F75" t="s">
        <v>204</v>
      </c>
      <c r="G75" t="s">
        <v>193</v>
      </c>
      <c r="H75" s="25">
        <v>41478</v>
      </c>
      <c r="I75" t="s">
        <v>197</v>
      </c>
      <c r="J75" t="s">
        <v>205</v>
      </c>
      <c r="K75" t="s">
        <v>57</v>
      </c>
      <c r="L75" t="s">
        <v>57</v>
      </c>
      <c r="M75">
        <v>9086</v>
      </c>
      <c r="N75">
        <v>2</v>
      </c>
      <c r="O75">
        <v>55</v>
      </c>
      <c r="P75" t="s">
        <v>57</v>
      </c>
      <c r="Q75" t="s">
        <v>57</v>
      </c>
      <c r="R75">
        <v>0.06</v>
      </c>
      <c r="S75" t="s">
        <v>57</v>
      </c>
      <c r="T75">
        <v>19.8</v>
      </c>
      <c r="U75">
        <v>1.9</v>
      </c>
      <c r="V75">
        <v>14</v>
      </c>
      <c r="W75">
        <v>0.83</v>
      </c>
      <c r="X75">
        <v>2</v>
      </c>
      <c r="Y75">
        <v>0.97</v>
      </c>
      <c r="Z75">
        <v>2.6</v>
      </c>
      <c r="AA75">
        <v>0.1</v>
      </c>
      <c r="AB75" t="s">
        <v>57</v>
      </c>
      <c r="AC75">
        <v>1052</v>
      </c>
      <c r="AD75">
        <v>9.3699999999999992</v>
      </c>
      <c r="AE75">
        <v>3.6</v>
      </c>
      <c r="AF75">
        <v>0.05</v>
      </c>
      <c r="AG75">
        <v>73</v>
      </c>
      <c r="AH75">
        <v>0.7</v>
      </c>
      <c r="AI75" t="s">
        <v>57</v>
      </c>
      <c r="AJ75">
        <v>0.3</v>
      </c>
      <c r="AK75">
        <v>4</v>
      </c>
      <c r="AL75">
        <v>88</v>
      </c>
      <c r="AM75">
        <v>4</v>
      </c>
      <c r="AN75" t="s">
        <v>57</v>
      </c>
      <c r="AO75" t="s">
        <v>57</v>
      </c>
      <c r="AP75">
        <v>12.08</v>
      </c>
      <c r="AQ75" t="s">
        <v>57</v>
      </c>
      <c r="AR75" t="s">
        <v>57</v>
      </c>
      <c r="AS75">
        <v>2</v>
      </c>
      <c r="AT75" t="s">
        <v>57</v>
      </c>
      <c r="AU75">
        <v>0.6</v>
      </c>
      <c r="AV75">
        <v>10</v>
      </c>
      <c r="AW75" t="s">
        <v>57</v>
      </c>
      <c r="AX75" t="s">
        <v>57</v>
      </c>
      <c r="AY75">
        <v>3.2</v>
      </c>
      <c r="AZ75">
        <v>130</v>
      </c>
      <c r="BA75">
        <v>0.05</v>
      </c>
      <c r="BB75">
        <v>0.28999999999999998</v>
      </c>
      <c r="BC75">
        <v>18</v>
      </c>
      <c r="BD75" t="s">
        <v>57</v>
      </c>
      <c r="BE75">
        <v>3.42</v>
      </c>
      <c r="BF75">
        <v>9</v>
      </c>
      <c r="BG75">
        <v>3.5</v>
      </c>
    </row>
    <row r="76" spans="1:59" x14ac:dyDescent="0.25">
      <c r="A76" t="s">
        <v>134</v>
      </c>
      <c r="B76">
        <v>205243</v>
      </c>
      <c r="C76">
        <v>402385</v>
      </c>
      <c r="D76">
        <v>7657989</v>
      </c>
      <c r="E76" t="s">
        <v>202</v>
      </c>
      <c r="F76" t="s">
        <v>204</v>
      </c>
      <c r="G76" t="s">
        <v>193</v>
      </c>
      <c r="H76" s="25">
        <v>41478</v>
      </c>
      <c r="I76" t="s">
        <v>197</v>
      </c>
      <c r="J76" t="s">
        <v>205</v>
      </c>
      <c r="K76" t="s">
        <v>57</v>
      </c>
      <c r="L76" t="s">
        <v>57</v>
      </c>
      <c r="M76">
        <v>8303</v>
      </c>
      <c r="N76">
        <v>1</v>
      </c>
      <c r="O76">
        <v>44</v>
      </c>
      <c r="P76" t="s">
        <v>57</v>
      </c>
      <c r="Q76" t="s">
        <v>57</v>
      </c>
      <c r="R76">
        <v>0.05</v>
      </c>
      <c r="S76" t="s">
        <v>57</v>
      </c>
      <c r="T76">
        <v>15.82</v>
      </c>
      <c r="U76">
        <v>1.8</v>
      </c>
      <c r="V76">
        <v>15</v>
      </c>
      <c r="W76">
        <v>0.72</v>
      </c>
      <c r="X76">
        <v>2</v>
      </c>
      <c r="Y76">
        <v>1.01</v>
      </c>
      <c r="Z76">
        <v>2.4</v>
      </c>
      <c r="AA76">
        <v>0.16</v>
      </c>
      <c r="AB76" t="s">
        <v>57</v>
      </c>
      <c r="AC76">
        <v>825</v>
      </c>
      <c r="AD76">
        <v>7.58</v>
      </c>
      <c r="AE76">
        <v>3.1</v>
      </c>
      <c r="AF76">
        <v>0.04</v>
      </c>
      <c r="AG76">
        <v>90</v>
      </c>
      <c r="AH76">
        <v>0.7</v>
      </c>
      <c r="AI76" t="s">
        <v>57</v>
      </c>
      <c r="AJ76" t="s">
        <v>57</v>
      </c>
      <c r="AK76">
        <v>4</v>
      </c>
      <c r="AL76">
        <v>73</v>
      </c>
      <c r="AM76">
        <v>4.3</v>
      </c>
      <c r="AN76" t="s">
        <v>57</v>
      </c>
      <c r="AO76" t="s">
        <v>57</v>
      </c>
      <c r="AP76">
        <v>9.85</v>
      </c>
      <c r="AQ76" t="s">
        <v>57</v>
      </c>
      <c r="AR76" t="s">
        <v>57</v>
      </c>
      <c r="AS76">
        <v>1</v>
      </c>
      <c r="AT76" t="s">
        <v>57</v>
      </c>
      <c r="AU76">
        <v>0.6</v>
      </c>
      <c r="AV76">
        <v>7.6</v>
      </c>
      <c r="AW76" t="s">
        <v>57</v>
      </c>
      <c r="AX76" t="s">
        <v>57</v>
      </c>
      <c r="AY76">
        <v>2.76</v>
      </c>
      <c r="AZ76">
        <v>132</v>
      </c>
      <c r="BA76" t="s">
        <v>57</v>
      </c>
      <c r="BB76">
        <v>0.24</v>
      </c>
      <c r="BC76">
        <v>17</v>
      </c>
      <c r="BD76" t="s">
        <v>57</v>
      </c>
      <c r="BE76">
        <v>2.37</v>
      </c>
      <c r="BF76">
        <v>8</v>
      </c>
      <c r="BG76">
        <v>4.7</v>
      </c>
    </row>
    <row r="77" spans="1:59" x14ac:dyDescent="0.25">
      <c r="A77" t="s">
        <v>134</v>
      </c>
      <c r="B77">
        <v>205244</v>
      </c>
      <c r="C77">
        <v>405062</v>
      </c>
      <c r="D77">
        <v>7657731</v>
      </c>
      <c r="E77" t="s">
        <v>202</v>
      </c>
      <c r="F77" t="s">
        <v>204</v>
      </c>
      <c r="G77" t="s">
        <v>193</v>
      </c>
      <c r="H77" s="25">
        <v>41478</v>
      </c>
      <c r="I77" t="s">
        <v>197</v>
      </c>
      <c r="J77" t="s">
        <v>205</v>
      </c>
      <c r="K77" t="s">
        <v>57</v>
      </c>
      <c r="L77" t="s">
        <v>57</v>
      </c>
      <c r="M77">
        <v>9819</v>
      </c>
      <c r="N77">
        <v>2</v>
      </c>
      <c r="O77">
        <v>54</v>
      </c>
      <c r="P77" t="s">
        <v>57</v>
      </c>
      <c r="Q77" t="s">
        <v>57</v>
      </c>
      <c r="R77">
        <v>0.05</v>
      </c>
      <c r="S77" t="s">
        <v>57</v>
      </c>
      <c r="T77">
        <v>19.2</v>
      </c>
      <c r="U77">
        <v>2.1</v>
      </c>
      <c r="V77">
        <v>17</v>
      </c>
      <c r="W77">
        <v>0.94</v>
      </c>
      <c r="X77">
        <v>2</v>
      </c>
      <c r="Y77">
        <v>1.0900000000000001</v>
      </c>
      <c r="Z77">
        <v>2.9</v>
      </c>
      <c r="AA77">
        <v>0.14000000000000001</v>
      </c>
      <c r="AB77" t="s">
        <v>57</v>
      </c>
      <c r="AC77">
        <v>883</v>
      </c>
      <c r="AD77">
        <v>9.15</v>
      </c>
      <c r="AE77">
        <v>4.0999999999999996</v>
      </c>
      <c r="AF77">
        <v>0.05</v>
      </c>
      <c r="AG77">
        <v>74</v>
      </c>
      <c r="AH77">
        <v>0.8</v>
      </c>
      <c r="AI77" t="s">
        <v>57</v>
      </c>
      <c r="AJ77">
        <v>0.3</v>
      </c>
      <c r="AK77">
        <v>4</v>
      </c>
      <c r="AL77">
        <v>110</v>
      </c>
      <c r="AM77">
        <v>4.5</v>
      </c>
      <c r="AN77" t="s">
        <v>57</v>
      </c>
      <c r="AO77" t="s">
        <v>57</v>
      </c>
      <c r="AP77">
        <v>12.51</v>
      </c>
      <c r="AQ77" t="s">
        <v>57</v>
      </c>
      <c r="AR77">
        <v>0.05</v>
      </c>
      <c r="AS77">
        <v>2</v>
      </c>
      <c r="AT77" t="s">
        <v>57</v>
      </c>
      <c r="AU77">
        <v>0.7</v>
      </c>
      <c r="AV77">
        <v>8.4</v>
      </c>
      <c r="AW77" t="s">
        <v>57</v>
      </c>
      <c r="AX77" t="s">
        <v>57</v>
      </c>
      <c r="AY77">
        <v>3.57</v>
      </c>
      <c r="AZ77">
        <v>167</v>
      </c>
      <c r="BA77">
        <v>0.06</v>
      </c>
      <c r="BB77">
        <v>0.32</v>
      </c>
      <c r="BC77">
        <v>21</v>
      </c>
      <c r="BD77" t="s">
        <v>57</v>
      </c>
      <c r="BE77">
        <v>3.4</v>
      </c>
      <c r="BF77">
        <v>10</v>
      </c>
      <c r="BG77">
        <v>4.5999999999999996</v>
      </c>
    </row>
    <row r="78" spans="1:59" x14ac:dyDescent="0.25">
      <c r="A78" t="s">
        <v>134</v>
      </c>
      <c r="B78">
        <v>205245</v>
      </c>
      <c r="C78">
        <v>404352</v>
      </c>
      <c r="D78">
        <v>7658927</v>
      </c>
      <c r="E78" t="s">
        <v>202</v>
      </c>
      <c r="F78" t="s">
        <v>204</v>
      </c>
      <c r="G78" t="s">
        <v>193</v>
      </c>
      <c r="H78" s="25">
        <v>41478</v>
      </c>
      <c r="I78" t="s">
        <v>197</v>
      </c>
      <c r="J78" t="s">
        <v>205</v>
      </c>
      <c r="K78" t="s">
        <v>57</v>
      </c>
      <c r="L78" t="s">
        <v>57</v>
      </c>
      <c r="M78">
        <v>8424</v>
      </c>
      <c r="N78">
        <v>1</v>
      </c>
      <c r="O78">
        <v>47</v>
      </c>
      <c r="P78" t="s">
        <v>57</v>
      </c>
      <c r="Q78" t="s">
        <v>57</v>
      </c>
      <c r="R78">
        <v>7.0000000000000007E-2</v>
      </c>
      <c r="S78" t="s">
        <v>57</v>
      </c>
      <c r="T78">
        <v>15.99</v>
      </c>
      <c r="U78">
        <v>2.1</v>
      </c>
      <c r="V78">
        <v>15</v>
      </c>
      <c r="W78">
        <v>0.8</v>
      </c>
      <c r="X78">
        <v>2</v>
      </c>
      <c r="Y78">
        <v>0.99</v>
      </c>
      <c r="Z78">
        <v>2.5</v>
      </c>
      <c r="AA78">
        <v>0.15</v>
      </c>
      <c r="AB78" t="s">
        <v>57</v>
      </c>
      <c r="AC78">
        <v>804</v>
      </c>
      <c r="AD78">
        <v>7.72</v>
      </c>
      <c r="AE78">
        <v>4.0999999999999996</v>
      </c>
      <c r="AF78">
        <v>0.03</v>
      </c>
      <c r="AG78">
        <v>97</v>
      </c>
      <c r="AH78">
        <v>0.8</v>
      </c>
      <c r="AI78" t="s">
        <v>57</v>
      </c>
      <c r="AJ78" t="s">
        <v>57</v>
      </c>
      <c r="AK78">
        <v>4</v>
      </c>
      <c r="AL78">
        <v>71</v>
      </c>
      <c r="AM78">
        <v>3.4</v>
      </c>
      <c r="AN78" t="s">
        <v>57</v>
      </c>
      <c r="AO78" t="s">
        <v>57</v>
      </c>
      <c r="AP78">
        <v>10.91</v>
      </c>
      <c r="AQ78" t="s">
        <v>57</v>
      </c>
      <c r="AR78" t="s">
        <v>57</v>
      </c>
      <c r="AS78">
        <v>1</v>
      </c>
      <c r="AT78" t="s">
        <v>57</v>
      </c>
      <c r="AU78">
        <v>0.6</v>
      </c>
      <c r="AV78">
        <v>8.4</v>
      </c>
      <c r="AW78" t="s">
        <v>57</v>
      </c>
      <c r="AX78" t="s">
        <v>57</v>
      </c>
      <c r="AY78">
        <v>3.15</v>
      </c>
      <c r="AZ78">
        <v>133</v>
      </c>
      <c r="BA78">
        <v>0.05</v>
      </c>
      <c r="BB78">
        <v>0.28999999999999998</v>
      </c>
      <c r="BC78">
        <v>17</v>
      </c>
      <c r="BD78" t="s">
        <v>57</v>
      </c>
      <c r="BE78">
        <v>3.01</v>
      </c>
      <c r="BF78">
        <v>9</v>
      </c>
      <c r="BG78">
        <v>4.8</v>
      </c>
    </row>
    <row r="79" spans="1:59" x14ac:dyDescent="0.25">
      <c r="A79" t="s">
        <v>134</v>
      </c>
      <c r="B79">
        <v>205246</v>
      </c>
      <c r="C79">
        <v>403766</v>
      </c>
      <c r="D79">
        <v>7659256</v>
      </c>
      <c r="E79" t="s">
        <v>202</v>
      </c>
      <c r="F79" t="s">
        <v>204</v>
      </c>
      <c r="G79" t="s">
        <v>193</v>
      </c>
      <c r="H79" s="25">
        <v>41478</v>
      </c>
      <c r="I79" t="s">
        <v>197</v>
      </c>
      <c r="J79" t="s">
        <v>205</v>
      </c>
      <c r="K79" t="s">
        <v>57</v>
      </c>
      <c r="L79" t="s">
        <v>57</v>
      </c>
      <c r="M79">
        <v>7397</v>
      </c>
      <c r="N79">
        <v>3</v>
      </c>
      <c r="O79">
        <v>66</v>
      </c>
      <c r="P79" t="s">
        <v>57</v>
      </c>
      <c r="Q79" t="s">
        <v>57</v>
      </c>
      <c r="R79">
        <v>0.04</v>
      </c>
      <c r="S79" t="s">
        <v>57</v>
      </c>
      <c r="T79">
        <v>13.37</v>
      </c>
      <c r="U79">
        <v>1.9</v>
      </c>
      <c r="V79">
        <v>15</v>
      </c>
      <c r="W79">
        <v>0.68</v>
      </c>
      <c r="X79">
        <v>2</v>
      </c>
      <c r="Y79">
        <v>0.97</v>
      </c>
      <c r="Z79">
        <v>2.2000000000000002</v>
      </c>
      <c r="AA79">
        <v>0.1</v>
      </c>
      <c r="AB79" t="s">
        <v>57</v>
      </c>
      <c r="AC79">
        <v>665</v>
      </c>
      <c r="AD79">
        <v>6.39</v>
      </c>
      <c r="AE79">
        <v>4.0999999999999996</v>
      </c>
      <c r="AF79">
        <v>0.03</v>
      </c>
      <c r="AG79">
        <v>83</v>
      </c>
      <c r="AH79">
        <v>0.8</v>
      </c>
      <c r="AI79" t="s">
        <v>57</v>
      </c>
      <c r="AJ79" t="s">
        <v>57</v>
      </c>
      <c r="AK79">
        <v>3</v>
      </c>
      <c r="AL79">
        <v>66</v>
      </c>
      <c r="AM79">
        <v>3.4</v>
      </c>
      <c r="AN79" t="s">
        <v>57</v>
      </c>
      <c r="AO79" t="s">
        <v>57</v>
      </c>
      <c r="AP79">
        <v>9.9600000000000009</v>
      </c>
      <c r="AQ79" t="s">
        <v>57</v>
      </c>
      <c r="AR79" t="s">
        <v>57</v>
      </c>
      <c r="AS79">
        <v>1</v>
      </c>
      <c r="AT79" t="s">
        <v>57</v>
      </c>
      <c r="AU79">
        <v>0.6</v>
      </c>
      <c r="AV79">
        <v>7.3</v>
      </c>
      <c r="AW79" t="s">
        <v>57</v>
      </c>
      <c r="AX79" t="s">
        <v>57</v>
      </c>
      <c r="AY79">
        <v>2.77</v>
      </c>
      <c r="AZ79">
        <v>88</v>
      </c>
      <c r="BA79">
        <v>0.05</v>
      </c>
      <c r="BB79">
        <v>0.26</v>
      </c>
      <c r="BC79">
        <v>17</v>
      </c>
      <c r="BD79" t="s">
        <v>57</v>
      </c>
      <c r="BE79">
        <v>2.39</v>
      </c>
      <c r="BF79">
        <v>6</v>
      </c>
      <c r="BG79">
        <v>3.4</v>
      </c>
    </row>
    <row r="80" spans="1:59" x14ac:dyDescent="0.25">
      <c r="A80" t="s">
        <v>134</v>
      </c>
      <c r="B80">
        <v>205247</v>
      </c>
      <c r="C80">
        <v>403635</v>
      </c>
      <c r="D80">
        <v>7659307</v>
      </c>
      <c r="E80" t="s">
        <v>202</v>
      </c>
      <c r="F80" t="s">
        <v>204</v>
      </c>
      <c r="G80" t="s">
        <v>193</v>
      </c>
      <c r="H80" s="25">
        <v>41478</v>
      </c>
      <c r="I80" t="s">
        <v>197</v>
      </c>
      <c r="J80" t="s">
        <v>205</v>
      </c>
      <c r="K80" t="s">
        <v>57</v>
      </c>
      <c r="L80" t="s">
        <v>57</v>
      </c>
      <c r="M80">
        <v>8459</v>
      </c>
      <c r="N80">
        <v>3</v>
      </c>
      <c r="O80">
        <v>32</v>
      </c>
      <c r="P80" t="s">
        <v>57</v>
      </c>
      <c r="Q80">
        <v>7.0000000000000007E-2</v>
      </c>
      <c r="R80">
        <v>0.04</v>
      </c>
      <c r="S80" t="s">
        <v>57</v>
      </c>
      <c r="T80">
        <v>14.08</v>
      </c>
      <c r="U80">
        <v>1.9</v>
      </c>
      <c r="V80">
        <v>16</v>
      </c>
      <c r="W80">
        <v>0.93</v>
      </c>
      <c r="X80">
        <v>2</v>
      </c>
      <c r="Y80">
        <v>1.03</v>
      </c>
      <c r="Z80">
        <v>2.5</v>
      </c>
      <c r="AA80">
        <v>0.13</v>
      </c>
      <c r="AB80" t="s">
        <v>57</v>
      </c>
      <c r="AC80">
        <v>785</v>
      </c>
      <c r="AD80">
        <v>6.68</v>
      </c>
      <c r="AE80">
        <v>3.5</v>
      </c>
      <c r="AF80">
        <v>0.03</v>
      </c>
      <c r="AG80">
        <v>84</v>
      </c>
      <c r="AH80">
        <v>0.8</v>
      </c>
      <c r="AI80" t="s">
        <v>57</v>
      </c>
      <c r="AJ80" t="s">
        <v>57</v>
      </c>
      <c r="AK80">
        <v>4</v>
      </c>
      <c r="AL80">
        <v>60</v>
      </c>
      <c r="AM80">
        <v>3</v>
      </c>
      <c r="AN80" t="s">
        <v>57</v>
      </c>
      <c r="AO80" t="s">
        <v>57</v>
      </c>
      <c r="AP80">
        <v>11.74</v>
      </c>
      <c r="AQ80" t="s">
        <v>57</v>
      </c>
      <c r="AR80" t="s">
        <v>57</v>
      </c>
      <c r="AS80">
        <v>1</v>
      </c>
      <c r="AT80" t="s">
        <v>57</v>
      </c>
      <c r="AU80">
        <v>0.7</v>
      </c>
      <c r="AV80">
        <v>6</v>
      </c>
      <c r="AW80" t="s">
        <v>57</v>
      </c>
      <c r="AX80" t="s">
        <v>57</v>
      </c>
      <c r="AY80">
        <v>2.77</v>
      </c>
      <c r="AZ80">
        <v>82</v>
      </c>
      <c r="BA80">
        <v>0.05</v>
      </c>
      <c r="BB80">
        <v>0.25</v>
      </c>
      <c r="BC80">
        <v>18</v>
      </c>
      <c r="BD80" t="s">
        <v>57</v>
      </c>
      <c r="BE80">
        <v>3</v>
      </c>
      <c r="BF80">
        <v>6</v>
      </c>
      <c r="BG80">
        <v>4.3</v>
      </c>
    </row>
    <row r="81" spans="1:59" x14ac:dyDescent="0.25">
      <c r="A81" t="s">
        <v>134</v>
      </c>
      <c r="B81">
        <v>205248</v>
      </c>
      <c r="C81">
        <v>402907</v>
      </c>
      <c r="D81">
        <v>7659857</v>
      </c>
      <c r="E81" t="s">
        <v>202</v>
      </c>
      <c r="F81" t="s">
        <v>204</v>
      </c>
      <c r="G81" t="s">
        <v>193</v>
      </c>
      <c r="H81" s="25">
        <v>41478</v>
      </c>
      <c r="I81" t="s">
        <v>197</v>
      </c>
      <c r="J81" t="s">
        <v>205</v>
      </c>
      <c r="K81" t="s">
        <v>57</v>
      </c>
      <c r="L81" t="s">
        <v>57</v>
      </c>
      <c r="M81">
        <v>7638</v>
      </c>
      <c r="N81">
        <v>2</v>
      </c>
      <c r="O81">
        <v>35</v>
      </c>
      <c r="P81" t="s">
        <v>57</v>
      </c>
      <c r="Q81">
        <v>0.06</v>
      </c>
      <c r="R81">
        <v>0.03</v>
      </c>
      <c r="S81" t="s">
        <v>57</v>
      </c>
      <c r="T81">
        <v>15.37</v>
      </c>
      <c r="U81">
        <v>1.6</v>
      </c>
      <c r="V81">
        <v>15</v>
      </c>
      <c r="W81">
        <v>0.85</v>
      </c>
      <c r="X81">
        <v>2</v>
      </c>
      <c r="Y81">
        <v>0.95</v>
      </c>
      <c r="Z81">
        <v>2.4</v>
      </c>
      <c r="AA81">
        <v>0.12</v>
      </c>
      <c r="AB81" t="s">
        <v>57</v>
      </c>
      <c r="AC81">
        <v>730</v>
      </c>
      <c r="AD81">
        <v>7.43</v>
      </c>
      <c r="AE81">
        <v>3.3</v>
      </c>
      <c r="AF81">
        <v>0.03</v>
      </c>
      <c r="AG81">
        <v>59</v>
      </c>
      <c r="AH81">
        <v>0.8</v>
      </c>
      <c r="AI81" t="s">
        <v>57</v>
      </c>
      <c r="AJ81" t="s">
        <v>57</v>
      </c>
      <c r="AK81">
        <v>3</v>
      </c>
      <c r="AL81">
        <v>67</v>
      </c>
      <c r="AM81">
        <v>4.4000000000000004</v>
      </c>
      <c r="AN81" t="s">
        <v>57</v>
      </c>
      <c r="AO81" t="s">
        <v>57</v>
      </c>
      <c r="AP81">
        <v>10.34</v>
      </c>
      <c r="AQ81" t="s">
        <v>57</v>
      </c>
      <c r="AR81" t="s">
        <v>57</v>
      </c>
      <c r="AS81">
        <v>1</v>
      </c>
      <c r="AT81" t="s">
        <v>57</v>
      </c>
      <c r="AU81">
        <v>0.7</v>
      </c>
      <c r="AV81">
        <v>5</v>
      </c>
      <c r="AW81" t="s">
        <v>57</v>
      </c>
      <c r="AX81" t="s">
        <v>57</v>
      </c>
      <c r="AY81">
        <v>3.13</v>
      </c>
      <c r="AZ81">
        <v>101</v>
      </c>
      <c r="BA81" t="s">
        <v>57</v>
      </c>
      <c r="BB81">
        <v>0.26</v>
      </c>
      <c r="BC81">
        <v>17</v>
      </c>
      <c r="BD81" t="s">
        <v>57</v>
      </c>
      <c r="BE81">
        <v>2.44</v>
      </c>
      <c r="BF81">
        <v>7</v>
      </c>
      <c r="BG81">
        <v>4.0999999999999996</v>
      </c>
    </row>
    <row r="82" spans="1:59" x14ac:dyDescent="0.25">
      <c r="A82" t="s">
        <v>134</v>
      </c>
      <c r="B82">
        <v>205249</v>
      </c>
      <c r="C82">
        <v>402727</v>
      </c>
      <c r="D82">
        <v>7659994</v>
      </c>
      <c r="E82" t="s">
        <v>202</v>
      </c>
      <c r="F82" t="s">
        <v>204</v>
      </c>
      <c r="G82" t="s">
        <v>193</v>
      </c>
      <c r="H82" s="25">
        <v>41478</v>
      </c>
      <c r="I82" t="s">
        <v>197</v>
      </c>
      <c r="J82" t="s">
        <v>205</v>
      </c>
      <c r="K82" t="s">
        <v>57</v>
      </c>
      <c r="L82" t="s">
        <v>57</v>
      </c>
      <c r="M82">
        <v>8238</v>
      </c>
      <c r="N82">
        <v>1</v>
      </c>
      <c r="O82">
        <v>40</v>
      </c>
      <c r="P82" t="s">
        <v>57</v>
      </c>
      <c r="Q82">
        <v>0.32</v>
      </c>
      <c r="R82">
        <v>0.05</v>
      </c>
      <c r="S82" t="s">
        <v>57</v>
      </c>
      <c r="T82">
        <v>17.75</v>
      </c>
      <c r="U82">
        <v>2.2999999999999998</v>
      </c>
      <c r="V82">
        <v>15</v>
      </c>
      <c r="W82">
        <v>1.1499999999999999</v>
      </c>
      <c r="X82">
        <v>2</v>
      </c>
      <c r="Y82">
        <v>1.02</v>
      </c>
      <c r="Z82">
        <v>2.5</v>
      </c>
      <c r="AA82">
        <v>0.16</v>
      </c>
      <c r="AB82" t="s">
        <v>57</v>
      </c>
      <c r="AC82">
        <v>1013</v>
      </c>
      <c r="AD82">
        <v>8.5500000000000007</v>
      </c>
      <c r="AE82">
        <v>3.9</v>
      </c>
      <c r="AF82">
        <v>0.05</v>
      </c>
      <c r="AG82">
        <v>89</v>
      </c>
      <c r="AH82">
        <v>0.8</v>
      </c>
      <c r="AI82" t="s">
        <v>57</v>
      </c>
      <c r="AJ82">
        <v>0.2</v>
      </c>
      <c r="AK82">
        <v>4</v>
      </c>
      <c r="AL82">
        <v>59</v>
      </c>
      <c r="AM82">
        <v>4.2</v>
      </c>
      <c r="AN82" t="s">
        <v>57</v>
      </c>
      <c r="AO82" t="s">
        <v>57</v>
      </c>
      <c r="AP82">
        <v>12.74</v>
      </c>
      <c r="AQ82" t="s">
        <v>57</v>
      </c>
      <c r="AR82" t="s">
        <v>57</v>
      </c>
      <c r="AS82">
        <v>1</v>
      </c>
      <c r="AT82" t="s">
        <v>57</v>
      </c>
      <c r="AU82">
        <v>0.8</v>
      </c>
      <c r="AV82">
        <v>7.5</v>
      </c>
      <c r="AW82" t="s">
        <v>57</v>
      </c>
      <c r="AX82" t="s">
        <v>57</v>
      </c>
      <c r="AY82">
        <v>3.42</v>
      </c>
      <c r="AZ82">
        <v>143</v>
      </c>
      <c r="BA82">
        <v>0.06</v>
      </c>
      <c r="BB82">
        <v>0.28999999999999998</v>
      </c>
      <c r="BC82">
        <v>18</v>
      </c>
      <c r="BD82" t="s">
        <v>57</v>
      </c>
      <c r="BE82">
        <v>2.99</v>
      </c>
      <c r="BF82">
        <v>7</v>
      </c>
      <c r="BG82">
        <v>4.5999999999999996</v>
      </c>
    </row>
    <row r="83" spans="1:59" x14ac:dyDescent="0.25">
      <c r="A83" t="s">
        <v>134</v>
      </c>
      <c r="B83">
        <v>205250</v>
      </c>
      <c r="C83">
        <v>402019</v>
      </c>
      <c r="D83">
        <v>7660617</v>
      </c>
      <c r="E83" t="s">
        <v>202</v>
      </c>
      <c r="F83" t="s">
        <v>204</v>
      </c>
      <c r="G83" t="s">
        <v>193</v>
      </c>
      <c r="H83" s="25">
        <v>41478</v>
      </c>
      <c r="I83" t="s">
        <v>195</v>
      </c>
      <c r="J83" t="s">
        <v>205</v>
      </c>
      <c r="K83" t="s">
        <v>57</v>
      </c>
      <c r="L83" t="s">
        <v>57</v>
      </c>
      <c r="M83">
        <v>9151</v>
      </c>
      <c r="N83" t="s">
        <v>57</v>
      </c>
      <c r="O83">
        <v>46</v>
      </c>
      <c r="P83" t="s">
        <v>57</v>
      </c>
      <c r="Q83">
        <v>0.14000000000000001</v>
      </c>
      <c r="R83">
        <v>7.0000000000000007E-2</v>
      </c>
      <c r="S83" t="s">
        <v>57</v>
      </c>
      <c r="T83">
        <v>14.88</v>
      </c>
      <c r="U83">
        <v>2</v>
      </c>
      <c r="V83">
        <v>15</v>
      </c>
      <c r="W83">
        <v>1.07</v>
      </c>
      <c r="X83">
        <v>2</v>
      </c>
      <c r="Y83">
        <v>0.94</v>
      </c>
      <c r="Z83">
        <v>2.6</v>
      </c>
      <c r="AA83">
        <v>0.14000000000000001</v>
      </c>
      <c r="AB83" t="s">
        <v>57</v>
      </c>
      <c r="AC83">
        <v>997</v>
      </c>
      <c r="AD83">
        <v>7.24</v>
      </c>
      <c r="AE83">
        <v>4.3</v>
      </c>
      <c r="AF83">
        <v>0.04</v>
      </c>
      <c r="AG83">
        <v>97</v>
      </c>
      <c r="AH83">
        <v>0.8</v>
      </c>
      <c r="AI83" t="s">
        <v>57</v>
      </c>
      <c r="AJ83" t="s">
        <v>57</v>
      </c>
      <c r="AK83">
        <v>4</v>
      </c>
      <c r="AL83">
        <v>73</v>
      </c>
      <c r="AM83">
        <v>4</v>
      </c>
      <c r="AN83" t="s">
        <v>57</v>
      </c>
      <c r="AO83" t="s">
        <v>57</v>
      </c>
      <c r="AP83">
        <v>12.5</v>
      </c>
      <c r="AQ83" t="s">
        <v>57</v>
      </c>
      <c r="AR83" t="s">
        <v>57</v>
      </c>
      <c r="AS83">
        <v>1</v>
      </c>
      <c r="AT83" t="s">
        <v>57</v>
      </c>
      <c r="AU83">
        <v>0.9</v>
      </c>
      <c r="AV83">
        <v>8.4</v>
      </c>
      <c r="AW83" t="s">
        <v>57</v>
      </c>
      <c r="AX83" t="s">
        <v>57</v>
      </c>
      <c r="AY83">
        <v>2.83</v>
      </c>
      <c r="AZ83">
        <v>97</v>
      </c>
      <c r="BA83">
        <v>0.05</v>
      </c>
      <c r="BB83">
        <v>0.28000000000000003</v>
      </c>
      <c r="BC83">
        <v>18</v>
      </c>
      <c r="BD83" t="s">
        <v>57</v>
      </c>
      <c r="BE83">
        <v>2.9</v>
      </c>
      <c r="BF83">
        <v>8</v>
      </c>
      <c r="BG83">
        <v>4.4000000000000004</v>
      </c>
    </row>
    <row r="84" spans="1:59" x14ac:dyDescent="0.25">
      <c r="A84" t="s">
        <v>134</v>
      </c>
      <c r="B84">
        <v>205251</v>
      </c>
      <c r="C84">
        <v>401341</v>
      </c>
      <c r="D84">
        <v>7659975</v>
      </c>
      <c r="E84" t="s">
        <v>202</v>
      </c>
      <c r="F84" t="s">
        <v>204</v>
      </c>
      <c r="G84" t="s">
        <v>193</v>
      </c>
      <c r="H84" s="25">
        <v>41478</v>
      </c>
      <c r="I84" t="s">
        <v>197</v>
      </c>
      <c r="J84" t="s">
        <v>205</v>
      </c>
      <c r="K84" t="s">
        <v>57</v>
      </c>
      <c r="L84" t="s">
        <v>57</v>
      </c>
      <c r="M84">
        <v>8803</v>
      </c>
      <c r="N84">
        <v>2</v>
      </c>
      <c r="O84">
        <v>39</v>
      </c>
      <c r="P84" t="s">
        <v>57</v>
      </c>
      <c r="Q84">
        <v>0.06</v>
      </c>
      <c r="R84">
        <v>0.03</v>
      </c>
      <c r="S84" t="s">
        <v>57</v>
      </c>
      <c r="T84">
        <v>18.03</v>
      </c>
      <c r="U84">
        <v>1.9</v>
      </c>
      <c r="V84">
        <v>15</v>
      </c>
      <c r="W84">
        <v>0.8</v>
      </c>
      <c r="X84">
        <v>2</v>
      </c>
      <c r="Y84">
        <v>1</v>
      </c>
      <c r="Z84">
        <v>2.7</v>
      </c>
      <c r="AA84">
        <v>0.12</v>
      </c>
      <c r="AB84" t="s">
        <v>57</v>
      </c>
      <c r="AC84">
        <v>947</v>
      </c>
      <c r="AD84">
        <v>9.01</v>
      </c>
      <c r="AE84">
        <v>3.2</v>
      </c>
      <c r="AF84">
        <v>0.04</v>
      </c>
      <c r="AG84">
        <v>80</v>
      </c>
      <c r="AH84">
        <v>0.9</v>
      </c>
      <c r="AI84" t="s">
        <v>57</v>
      </c>
      <c r="AJ84" t="s">
        <v>57</v>
      </c>
      <c r="AK84">
        <v>3</v>
      </c>
      <c r="AL84">
        <v>80</v>
      </c>
      <c r="AM84">
        <v>4</v>
      </c>
      <c r="AN84" t="s">
        <v>57</v>
      </c>
      <c r="AO84" t="s">
        <v>57</v>
      </c>
      <c r="AP84">
        <v>11.5</v>
      </c>
      <c r="AQ84" t="s">
        <v>57</v>
      </c>
      <c r="AR84" t="s">
        <v>57</v>
      </c>
      <c r="AS84">
        <v>1</v>
      </c>
      <c r="AT84" t="s">
        <v>57</v>
      </c>
      <c r="AU84">
        <v>0.6</v>
      </c>
      <c r="AV84">
        <v>6.9</v>
      </c>
      <c r="AW84" t="s">
        <v>57</v>
      </c>
      <c r="AX84" t="s">
        <v>57</v>
      </c>
      <c r="AY84">
        <v>3.39</v>
      </c>
      <c r="AZ84">
        <v>135</v>
      </c>
      <c r="BA84">
        <v>0.06</v>
      </c>
      <c r="BB84">
        <v>0.31</v>
      </c>
      <c r="BC84">
        <v>18</v>
      </c>
      <c r="BD84" t="s">
        <v>57</v>
      </c>
      <c r="BE84">
        <v>2.64</v>
      </c>
      <c r="BF84">
        <v>7</v>
      </c>
      <c r="BG84">
        <v>4.2</v>
      </c>
    </row>
    <row r="85" spans="1:59" x14ac:dyDescent="0.25">
      <c r="A85" t="s">
        <v>134</v>
      </c>
      <c r="B85">
        <v>205252</v>
      </c>
      <c r="C85">
        <v>401256</v>
      </c>
      <c r="D85">
        <v>7660003</v>
      </c>
      <c r="E85" t="s">
        <v>202</v>
      </c>
      <c r="F85" t="s">
        <v>204</v>
      </c>
      <c r="G85" t="s">
        <v>193</v>
      </c>
      <c r="H85" s="25">
        <v>41478</v>
      </c>
      <c r="I85" t="s">
        <v>197</v>
      </c>
      <c r="J85" t="s">
        <v>205</v>
      </c>
      <c r="K85" t="s">
        <v>57</v>
      </c>
      <c r="L85" t="s">
        <v>57</v>
      </c>
      <c r="M85">
        <v>8050</v>
      </c>
      <c r="N85" t="s">
        <v>57</v>
      </c>
      <c r="O85">
        <v>41</v>
      </c>
      <c r="P85" t="s">
        <v>57</v>
      </c>
      <c r="Q85" t="s">
        <v>57</v>
      </c>
      <c r="R85">
        <v>0.04</v>
      </c>
      <c r="S85" t="s">
        <v>57</v>
      </c>
      <c r="T85">
        <v>19.29</v>
      </c>
      <c r="U85">
        <v>1.6</v>
      </c>
      <c r="V85">
        <v>13</v>
      </c>
      <c r="W85">
        <v>0.71</v>
      </c>
      <c r="X85">
        <v>2</v>
      </c>
      <c r="Y85">
        <v>0.86</v>
      </c>
      <c r="Z85">
        <v>2.2999999999999998</v>
      </c>
      <c r="AA85">
        <v>0.1</v>
      </c>
      <c r="AB85" t="s">
        <v>57</v>
      </c>
      <c r="AC85">
        <v>936</v>
      </c>
      <c r="AD85">
        <v>9.23</v>
      </c>
      <c r="AE85">
        <v>3</v>
      </c>
      <c r="AF85">
        <v>0.04</v>
      </c>
      <c r="AG85">
        <v>72</v>
      </c>
      <c r="AH85">
        <v>0.8</v>
      </c>
      <c r="AI85" t="s">
        <v>57</v>
      </c>
      <c r="AJ85" t="s">
        <v>57</v>
      </c>
      <c r="AK85">
        <v>4</v>
      </c>
      <c r="AL85">
        <v>84</v>
      </c>
      <c r="AM85">
        <v>3</v>
      </c>
      <c r="AN85" t="s">
        <v>57</v>
      </c>
      <c r="AO85" t="s">
        <v>57</v>
      </c>
      <c r="AP85">
        <v>10.54</v>
      </c>
      <c r="AQ85" t="s">
        <v>57</v>
      </c>
      <c r="AR85" t="s">
        <v>57</v>
      </c>
      <c r="AS85">
        <v>1</v>
      </c>
      <c r="AT85" t="s">
        <v>57</v>
      </c>
      <c r="AU85">
        <v>0.6</v>
      </c>
      <c r="AV85">
        <v>6.5</v>
      </c>
      <c r="AW85" t="s">
        <v>57</v>
      </c>
      <c r="AX85" t="s">
        <v>57</v>
      </c>
      <c r="AY85">
        <v>3.1</v>
      </c>
      <c r="AZ85">
        <v>124</v>
      </c>
      <c r="BA85" t="s">
        <v>57</v>
      </c>
      <c r="BB85">
        <v>0.26</v>
      </c>
      <c r="BC85">
        <v>16</v>
      </c>
      <c r="BD85" t="s">
        <v>57</v>
      </c>
      <c r="BE85">
        <v>2.58</v>
      </c>
      <c r="BF85">
        <v>7</v>
      </c>
      <c r="BG85">
        <v>3.6</v>
      </c>
    </row>
    <row r="86" spans="1:59" x14ac:dyDescent="0.25">
      <c r="A86" t="s">
        <v>134</v>
      </c>
      <c r="B86">
        <v>205253</v>
      </c>
      <c r="C86">
        <v>400740</v>
      </c>
      <c r="D86">
        <v>7660288</v>
      </c>
      <c r="E86" t="s">
        <v>202</v>
      </c>
      <c r="F86" t="s">
        <v>204</v>
      </c>
      <c r="G86" t="s">
        <v>193</v>
      </c>
      <c r="H86" s="25">
        <v>41479</v>
      </c>
      <c r="I86" t="s">
        <v>197</v>
      </c>
      <c r="J86" t="s">
        <v>205</v>
      </c>
      <c r="K86" t="s">
        <v>57</v>
      </c>
      <c r="L86" t="s">
        <v>57</v>
      </c>
      <c r="M86">
        <v>8575</v>
      </c>
      <c r="N86">
        <v>3</v>
      </c>
      <c r="O86">
        <v>51</v>
      </c>
      <c r="P86" t="s">
        <v>57</v>
      </c>
      <c r="Q86" t="s">
        <v>57</v>
      </c>
      <c r="R86">
        <v>0.05</v>
      </c>
      <c r="S86" t="s">
        <v>57</v>
      </c>
      <c r="T86">
        <v>17.95</v>
      </c>
      <c r="U86">
        <v>2</v>
      </c>
      <c r="V86">
        <v>14</v>
      </c>
      <c r="W86">
        <v>0.81</v>
      </c>
      <c r="X86">
        <v>2</v>
      </c>
      <c r="Y86">
        <v>1</v>
      </c>
      <c r="Z86">
        <v>2.6</v>
      </c>
      <c r="AA86">
        <v>0.11</v>
      </c>
      <c r="AB86" t="s">
        <v>57</v>
      </c>
      <c r="AC86">
        <v>853</v>
      </c>
      <c r="AD86">
        <v>8.68</v>
      </c>
      <c r="AE86">
        <v>3.5</v>
      </c>
      <c r="AF86">
        <v>0.04</v>
      </c>
      <c r="AG86">
        <v>78</v>
      </c>
      <c r="AH86">
        <v>1</v>
      </c>
      <c r="AI86" t="s">
        <v>57</v>
      </c>
      <c r="AJ86">
        <v>0.2</v>
      </c>
      <c r="AK86">
        <v>4</v>
      </c>
      <c r="AL86">
        <v>85</v>
      </c>
      <c r="AM86">
        <v>3</v>
      </c>
      <c r="AN86" t="s">
        <v>57</v>
      </c>
      <c r="AO86" t="s">
        <v>57</v>
      </c>
      <c r="AP86">
        <v>10.96</v>
      </c>
      <c r="AQ86" t="s">
        <v>57</v>
      </c>
      <c r="AR86" t="s">
        <v>57</v>
      </c>
      <c r="AS86">
        <v>1</v>
      </c>
      <c r="AT86" t="s">
        <v>57</v>
      </c>
      <c r="AU86">
        <v>0.6</v>
      </c>
      <c r="AV86">
        <v>8.8000000000000007</v>
      </c>
      <c r="AW86" t="s">
        <v>57</v>
      </c>
      <c r="AX86" t="s">
        <v>57</v>
      </c>
      <c r="AY86">
        <v>3.37</v>
      </c>
      <c r="AZ86">
        <v>146</v>
      </c>
      <c r="BA86">
        <v>0.05</v>
      </c>
      <c r="BB86">
        <v>0.28999999999999998</v>
      </c>
      <c r="BC86">
        <v>17</v>
      </c>
      <c r="BD86" t="s">
        <v>57</v>
      </c>
      <c r="BE86">
        <v>3.1</v>
      </c>
      <c r="BF86">
        <v>9</v>
      </c>
      <c r="BG86">
        <v>3.9</v>
      </c>
    </row>
    <row r="87" spans="1:59" x14ac:dyDescent="0.25">
      <c r="A87" t="s">
        <v>134</v>
      </c>
      <c r="B87">
        <v>205254</v>
      </c>
      <c r="C87">
        <v>400793</v>
      </c>
      <c r="D87">
        <v>7660285</v>
      </c>
      <c r="E87" t="s">
        <v>202</v>
      </c>
      <c r="F87" t="s">
        <v>204</v>
      </c>
      <c r="G87" t="s">
        <v>193</v>
      </c>
      <c r="H87" s="25">
        <v>41479</v>
      </c>
      <c r="I87" t="s">
        <v>197</v>
      </c>
      <c r="J87" t="s">
        <v>205</v>
      </c>
      <c r="K87" t="s">
        <v>57</v>
      </c>
      <c r="L87" t="s">
        <v>57</v>
      </c>
      <c r="M87">
        <v>6472</v>
      </c>
      <c r="N87">
        <v>2</v>
      </c>
      <c r="O87">
        <v>33</v>
      </c>
      <c r="P87" t="s">
        <v>57</v>
      </c>
      <c r="Q87" t="s">
        <v>57</v>
      </c>
      <c r="R87">
        <v>0.03</v>
      </c>
      <c r="S87" t="s">
        <v>57</v>
      </c>
      <c r="T87">
        <v>13.3</v>
      </c>
      <c r="U87">
        <v>1.3</v>
      </c>
      <c r="V87">
        <v>12</v>
      </c>
      <c r="W87">
        <v>0.56999999999999995</v>
      </c>
      <c r="X87">
        <v>1</v>
      </c>
      <c r="Y87">
        <v>0.76</v>
      </c>
      <c r="Z87">
        <v>1.9</v>
      </c>
      <c r="AA87">
        <v>0.11</v>
      </c>
      <c r="AB87" t="s">
        <v>57</v>
      </c>
      <c r="AC87">
        <v>678</v>
      </c>
      <c r="AD87">
        <v>6.5</v>
      </c>
      <c r="AE87">
        <v>2.5</v>
      </c>
      <c r="AF87">
        <v>0.03</v>
      </c>
      <c r="AG87">
        <v>58</v>
      </c>
      <c r="AH87">
        <v>0.9</v>
      </c>
      <c r="AI87" t="s">
        <v>57</v>
      </c>
      <c r="AJ87" t="s">
        <v>57</v>
      </c>
      <c r="AK87">
        <v>2</v>
      </c>
      <c r="AL87">
        <v>57</v>
      </c>
      <c r="AM87">
        <v>2.4</v>
      </c>
      <c r="AN87" t="s">
        <v>57</v>
      </c>
      <c r="AO87" t="s">
        <v>57</v>
      </c>
      <c r="AP87">
        <v>7.94</v>
      </c>
      <c r="AQ87" t="s">
        <v>57</v>
      </c>
      <c r="AR87" t="s">
        <v>57</v>
      </c>
      <c r="AS87" t="s">
        <v>57</v>
      </c>
      <c r="AT87" t="s">
        <v>57</v>
      </c>
      <c r="AU87" t="s">
        <v>57</v>
      </c>
      <c r="AV87">
        <v>4.9000000000000004</v>
      </c>
      <c r="AW87" t="s">
        <v>57</v>
      </c>
      <c r="AX87" t="s">
        <v>57</v>
      </c>
      <c r="AY87">
        <v>2.57</v>
      </c>
      <c r="AZ87">
        <v>96</v>
      </c>
      <c r="BA87" t="s">
        <v>57</v>
      </c>
      <c r="BB87">
        <v>0.2</v>
      </c>
      <c r="BC87">
        <v>13</v>
      </c>
      <c r="BD87" t="s">
        <v>57</v>
      </c>
      <c r="BE87">
        <v>1.8</v>
      </c>
      <c r="BF87">
        <v>5</v>
      </c>
      <c r="BG87">
        <v>3.7</v>
      </c>
    </row>
    <row r="88" spans="1:59" x14ac:dyDescent="0.25">
      <c r="A88" t="s">
        <v>134</v>
      </c>
      <c r="B88">
        <v>205255</v>
      </c>
      <c r="C88">
        <v>400826</v>
      </c>
      <c r="D88">
        <v>7661391</v>
      </c>
      <c r="E88" t="s">
        <v>202</v>
      </c>
      <c r="F88" t="s">
        <v>204</v>
      </c>
      <c r="G88" t="s">
        <v>193</v>
      </c>
      <c r="H88" s="25">
        <v>41479</v>
      </c>
      <c r="I88" t="s">
        <v>195</v>
      </c>
      <c r="J88" t="s">
        <v>205</v>
      </c>
      <c r="K88" t="s">
        <v>57</v>
      </c>
      <c r="L88" t="s">
        <v>57</v>
      </c>
      <c r="M88">
        <v>5473</v>
      </c>
      <c r="N88">
        <v>2</v>
      </c>
      <c r="O88">
        <v>26</v>
      </c>
      <c r="P88" t="s">
        <v>57</v>
      </c>
      <c r="Q88">
        <v>0.08</v>
      </c>
      <c r="R88">
        <v>0.03</v>
      </c>
      <c r="S88" t="s">
        <v>57</v>
      </c>
      <c r="T88">
        <v>8.2899999999999991</v>
      </c>
      <c r="U88">
        <v>1.1000000000000001</v>
      </c>
      <c r="V88">
        <v>13</v>
      </c>
      <c r="W88">
        <v>0.57999999999999996</v>
      </c>
      <c r="X88">
        <v>1</v>
      </c>
      <c r="Y88">
        <v>0.77</v>
      </c>
      <c r="Z88">
        <v>1.6</v>
      </c>
      <c r="AA88">
        <v>0.11</v>
      </c>
      <c r="AB88" t="s">
        <v>57</v>
      </c>
      <c r="AC88">
        <v>548</v>
      </c>
      <c r="AD88">
        <v>3.93</v>
      </c>
      <c r="AE88">
        <v>2.2999999999999998</v>
      </c>
      <c r="AF88">
        <v>0.02</v>
      </c>
      <c r="AG88">
        <v>57</v>
      </c>
      <c r="AH88">
        <v>0.9</v>
      </c>
      <c r="AI88" t="s">
        <v>57</v>
      </c>
      <c r="AJ88" t="s">
        <v>57</v>
      </c>
      <c r="AK88">
        <v>3</v>
      </c>
      <c r="AL88">
        <v>47</v>
      </c>
      <c r="AM88">
        <v>2.2000000000000002</v>
      </c>
      <c r="AN88" t="s">
        <v>57</v>
      </c>
      <c r="AO88" t="s">
        <v>57</v>
      </c>
      <c r="AP88">
        <v>6.67</v>
      </c>
      <c r="AQ88" t="s">
        <v>57</v>
      </c>
      <c r="AR88" t="s">
        <v>57</v>
      </c>
      <c r="AS88" t="s">
        <v>57</v>
      </c>
      <c r="AT88" t="s">
        <v>57</v>
      </c>
      <c r="AU88">
        <v>0.6</v>
      </c>
      <c r="AV88">
        <v>4.5999999999999996</v>
      </c>
      <c r="AW88" t="s">
        <v>57</v>
      </c>
      <c r="AX88" t="s">
        <v>57</v>
      </c>
      <c r="AY88">
        <v>1.82</v>
      </c>
      <c r="AZ88">
        <v>63</v>
      </c>
      <c r="BA88" t="s">
        <v>57</v>
      </c>
      <c r="BB88">
        <v>0.17</v>
      </c>
      <c r="BC88">
        <v>13</v>
      </c>
      <c r="BD88" t="s">
        <v>57</v>
      </c>
      <c r="BE88">
        <v>1.45</v>
      </c>
      <c r="BF88">
        <v>5</v>
      </c>
      <c r="BG88">
        <v>3.4</v>
      </c>
    </row>
    <row r="89" spans="1:59" x14ac:dyDescent="0.25">
      <c r="A89" t="s">
        <v>134</v>
      </c>
      <c r="B89">
        <v>205256</v>
      </c>
      <c r="C89">
        <v>400988</v>
      </c>
      <c r="D89">
        <v>7661329</v>
      </c>
      <c r="E89" t="s">
        <v>202</v>
      </c>
      <c r="F89" t="s">
        <v>204</v>
      </c>
      <c r="G89" t="s">
        <v>193</v>
      </c>
      <c r="H89" s="25">
        <v>41479</v>
      </c>
      <c r="I89" t="s">
        <v>197</v>
      </c>
      <c r="J89" t="s">
        <v>205</v>
      </c>
      <c r="K89" t="s">
        <v>57</v>
      </c>
      <c r="L89" t="s">
        <v>57</v>
      </c>
      <c r="M89">
        <v>7461</v>
      </c>
      <c r="N89" t="s">
        <v>57</v>
      </c>
      <c r="O89">
        <v>37</v>
      </c>
      <c r="P89" t="s">
        <v>57</v>
      </c>
      <c r="Q89">
        <v>0.06</v>
      </c>
      <c r="R89">
        <v>0.05</v>
      </c>
      <c r="S89" t="s">
        <v>57</v>
      </c>
      <c r="T89">
        <v>15.27</v>
      </c>
      <c r="U89">
        <v>1.5</v>
      </c>
      <c r="V89">
        <v>14</v>
      </c>
      <c r="W89">
        <v>0.74</v>
      </c>
      <c r="X89">
        <v>2</v>
      </c>
      <c r="Y89">
        <v>0.82</v>
      </c>
      <c r="Z89">
        <v>2.2000000000000002</v>
      </c>
      <c r="AA89">
        <v>0.11</v>
      </c>
      <c r="AB89" t="s">
        <v>57</v>
      </c>
      <c r="AC89">
        <v>761</v>
      </c>
      <c r="AD89">
        <v>6.94</v>
      </c>
      <c r="AE89">
        <v>3.3</v>
      </c>
      <c r="AF89">
        <v>0.04</v>
      </c>
      <c r="AG89">
        <v>56</v>
      </c>
      <c r="AH89">
        <v>0.9</v>
      </c>
      <c r="AI89" t="s">
        <v>57</v>
      </c>
      <c r="AJ89" t="s">
        <v>57</v>
      </c>
      <c r="AK89">
        <v>4</v>
      </c>
      <c r="AL89">
        <v>71</v>
      </c>
      <c r="AM89">
        <v>3</v>
      </c>
      <c r="AN89" t="s">
        <v>57</v>
      </c>
      <c r="AO89" t="s">
        <v>57</v>
      </c>
      <c r="AP89">
        <v>8.9499999999999993</v>
      </c>
      <c r="AQ89" t="s">
        <v>57</v>
      </c>
      <c r="AR89" t="s">
        <v>57</v>
      </c>
      <c r="AS89">
        <v>1</v>
      </c>
      <c r="AT89" t="s">
        <v>57</v>
      </c>
      <c r="AU89">
        <v>0.6</v>
      </c>
      <c r="AV89">
        <v>6.8</v>
      </c>
      <c r="AW89" t="s">
        <v>57</v>
      </c>
      <c r="AX89" t="s">
        <v>57</v>
      </c>
      <c r="AY89">
        <v>2.82</v>
      </c>
      <c r="AZ89">
        <v>81</v>
      </c>
      <c r="BA89" t="s">
        <v>57</v>
      </c>
      <c r="BB89">
        <v>0.28000000000000003</v>
      </c>
      <c r="BC89">
        <v>15</v>
      </c>
      <c r="BD89" t="s">
        <v>57</v>
      </c>
      <c r="BE89">
        <v>2.29</v>
      </c>
      <c r="BF89">
        <v>7</v>
      </c>
      <c r="BG89">
        <v>3.4</v>
      </c>
    </row>
    <row r="90" spans="1:59" x14ac:dyDescent="0.25">
      <c r="A90" t="s">
        <v>134</v>
      </c>
      <c r="B90">
        <v>205257</v>
      </c>
      <c r="C90">
        <v>397444</v>
      </c>
      <c r="D90">
        <v>7662933</v>
      </c>
      <c r="E90" t="s">
        <v>202</v>
      </c>
      <c r="F90" t="s">
        <v>204</v>
      </c>
      <c r="G90" t="s">
        <v>193</v>
      </c>
      <c r="H90" s="25">
        <v>41479</v>
      </c>
      <c r="I90" t="s">
        <v>198</v>
      </c>
      <c r="J90" t="s">
        <v>205</v>
      </c>
      <c r="K90" t="s">
        <v>57</v>
      </c>
      <c r="L90" t="s">
        <v>57</v>
      </c>
      <c r="M90">
        <v>8866</v>
      </c>
      <c r="N90" t="s">
        <v>57</v>
      </c>
      <c r="O90">
        <v>34</v>
      </c>
      <c r="P90" t="s">
        <v>57</v>
      </c>
      <c r="Q90">
        <v>7.0000000000000007E-2</v>
      </c>
      <c r="R90">
        <v>0.05</v>
      </c>
      <c r="S90" t="s">
        <v>57</v>
      </c>
      <c r="T90">
        <v>22.6</v>
      </c>
      <c r="U90">
        <v>2.6</v>
      </c>
      <c r="V90">
        <v>16</v>
      </c>
      <c r="W90">
        <v>0.82</v>
      </c>
      <c r="X90">
        <v>3</v>
      </c>
      <c r="Y90">
        <v>1.27</v>
      </c>
      <c r="Z90">
        <v>2.8</v>
      </c>
      <c r="AA90">
        <v>0.13</v>
      </c>
      <c r="AB90" t="s">
        <v>57</v>
      </c>
      <c r="AC90">
        <v>1030</v>
      </c>
      <c r="AD90">
        <v>11.02</v>
      </c>
      <c r="AE90">
        <v>4.3</v>
      </c>
      <c r="AF90">
        <v>7.0000000000000007E-2</v>
      </c>
      <c r="AG90">
        <v>92</v>
      </c>
      <c r="AH90">
        <v>0.9</v>
      </c>
      <c r="AI90" t="s">
        <v>57</v>
      </c>
      <c r="AJ90" t="s">
        <v>57</v>
      </c>
      <c r="AK90">
        <v>5</v>
      </c>
      <c r="AL90">
        <v>80</v>
      </c>
      <c r="AM90">
        <v>2.7</v>
      </c>
      <c r="AN90" t="s">
        <v>57</v>
      </c>
      <c r="AO90" t="s">
        <v>57</v>
      </c>
      <c r="AP90">
        <v>11.19</v>
      </c>
      <c r="AQ90" t="s">
        <v>57</v>
      </c>
      <c r="AR90" t="s">
        <v>57</v>
      </c>
      <c r="AS90">
        <v>2</v>
      </c>
      <c r="AT90" t="s">
        <v>57</v>
      </c>
      <c r="AU90">
        <v>0.7</v>
      </c>
      <c r="AV90">
        <v>7.1</v>
      </c>
      <c r="AW90" t="s">
        <v>57</v>
      </c>
      <c r="AX90" t="s">
        <v>57</v>
      </c>
      <c r="AY90">
        <v>4.3</v>
      </c>
      <c r="AZ90">
        <v>114</v>
      </c>
      <c r="BA90">
        <v>0.05</v>
      </c>
      <c r="BB90">
        <v>0.51</v>
      </c>
      <c r="BC90">
        <v>19</v>
      </c>
      <c r="BD90" t="s">
        <v>57</v>
      </c>
      <c r="BE90">
        <v>3.13</v>
      </c>
      <c r="BF90">
        <v>7</v>
      </c>
      <c r="BG90">
        <v>5.0999999999999996</v>
      </c>
    </row>
    <row r="91" spans="1:59" x14ac:dyDescent="0.25">
      <c r="A91" t="s">
        <v>134</v>
      </c>
      <c r="B91">
        <v>205258</v>
      </c>
      <c r="C91">
        <v>399927</v>
      </c>
      <c r="D91">
        <v>7664065</v>
      </c>
      <c r="E91" t="s">
        <v>202</v>
      </c>
      <c r="F91" t="s">
        <v>204</v>
      </c>
      <c r="G91" t="s">
        <v>193</v>
      </c>
      <c r="H91" s="25">
        <v>41479</v>
      </c>
      <c r="I91" t="s">
        <v>195</v>
      </c>
      <c r="J91" t="s">
        <v>205</v>
      </c>
      <c r="K91" t="s">
        <v>57</v>
      </c>
      <c r="L91" t="s">
        <v>57</v>
      </c>
      <c r="M91">
        <v>5625</v>
      </c>
      <c r="N91">
        <v>2</v>
      </c>
      <c r="O91">
        <v>43</v>
      </c>
      <c r="P91" t="s">
        <v>57</v>
      </c>
      <c r="Q91" t="s">
        <v>57</v>
      </c>
      <c r="R91">
        <v>0.04</v>
      </c>
      <c r="S91" t="s">
        <v>57</v>
      </c>
      <c r="T91">
        <v>9.33</v>
      </c>
      <c r="U91">
        <v>1.1000000000000001</v>
      </c>
      <c r="V91">
        <v>14</v>
      </c>
      <c r="W91">
        <v>0.5</v>
      </c>
      <c r="X91">
        <v>1</v>
      </c>
      <c r="Y91">
        <v>0.76</v>
      </c>
      <c r="Z91">
        <v>1.6</v>
      </c>
      <c r="AA91">
        <v>0.09</v>
      </c>
      <c r="AB91" t="s">
        <v>57</v>
      </c>
      <c r="AC91">
        <v>599</v>
      </c>
      <c r="AD91">
        <v>4.49</v>
      </c>
      <c r="AE91">
        <v>11.4</v>
      </c>
      <c r="AF91">
        <v>0.02</v>
      </c>
      <c r="AG91">
        <v>69</v>
      </c>
      <c r="AH91">
        <v>1.1000000000000001</v>
      </c>
      <c r="AI91" t="s">
        <v>57</v>
      </c>
      <c r="AJ91" t="s">
        <v>57</v>
      </c>
      <c r="AK91">
        <v>3</v>
      </c>
      <c r="AL91">
        <v>86</v>
      </c>
      <c r="AM91">
        <v>3.5</v>
      </c>
      <c r="AN91" t="s">
        <v>57</v>
      </c>
      <c r="AO91" t="s">
        <v>57</v>
      </c>
      <c r="AP91">
        <v>6.99</v>
      </c>
      <c r="AQ91" t="s">
        <v>57</v>
      </c>
      <c r="AR91" t="s">
        <v>57</v>
      </c>
      <c r="AS91" t="s">
        <v>57</v>
      </c>
      <c r="AT91" t="s">
        <v>57</v>
      </c>
      <c r="AU91" t="s">
        <v>57</v>
      </c>
      <c r="AV91">
        <v>5.5</v>
      </c>
      <c r="AW91" t="s">
        <v>57</v>
      </c>
      <c r="AX91" t="s">
        <v>57</v>
      </c>
      <c r="AY91">
        <v>2.2000000000000002</v>
      </c>
      <c r="AZ91">
        <v>63</v>
      </c>
      <c r="BA91" t="s">
        <v>57</v>
      </c>
      <c r="BB91">
        <v>0.18</v>
      </c>
      <c r="BC91">
        <v>13</v>
      </c>
      <c r="BD91" t="s">
        <v>57</v>
      </c>
      <c r="BE91">
        <v>1.72</v>
      </c>
      <c r="BF91">
        <v>8</v>
      </c>
      <c r="BG91">
        <v>3.2</v>
      </c>
    </row>
    <row r="92" spans="1:59" x14ac:dyDescent="0.25">
      <c r="A92" t="s">
        <v>134</v>
      </c>
      <c r="B92">
        <v>205259</v>
      </c>
      <c r="C92">
        <v>400189</v>
      </c>
      <c r="D92">
        <v>7663918</v>
      </c>
      <c r="E92" t="s">
        <v>202</v>
      </c>
      <c r="F92" t="s">
        <v>204</v>
      </c>
      <c r="G92" t="s">
        <v>193</v>
      </c>
      <c r="H92" s="25">
        <v>41479</v>
      </c>
      <c r="I92" t="s">
        <v>195</v>
      </c>
      <c r="J92" t="s">
        <v>205</v>
      </c>
      <c r="K92" t="s">
        <v>57</v>
      </c>
      <c r="L92" t="s">
        <v>57</v>
      </c>
      <c r="M92">
        <v>7194</v>
      </c>
      <c r="N92">
        <v>2</v>
      </c>
      <c r="O92">
        <v>33</v>
      </c>
      <c r="P92" t="s">
        <v>57</v>
      </c>
      <c r="Q92" t="s">
        <v>57</v>
      </c>
      <c r="R92">
        <v>0.04</v>
      </c>
      <c r="S92" t="s">
        <v>57</v>
      </c>
      <c r="T92">
        <v>11.57</v>
      </c>
      <c r="U92">
        <v>1.8</v>
      </c>
      <c r="V92">
        <v>14</v>
      </c>
      <c r="W92">
        <v>0.64</v>
      </c>
      <c r="X92">
        <v>2</v>
      </c>
      <c r="Y92">
        <v>0.85</v>
      </c>
      <c r="Z92">
        <v>2.1</v>
      </c>
      <c r="AA92">
        <v>0.08</v>
      </c>
      <c r="AB92" t="s">
        <v>57</v>
      </c>
      <c r="AC92">
        <v>691</v>
      </c>
      <c r="AD92">
        <v>5.37</v>
      </c>
      <c r="AE92">
        <v>3.6</v>
      </c>
      <c r="AF92">
        <v>0.03</v>
      </c>
      <c r="AG92">
        <v>80</v>
      </c>
      <c r="AH92">
        <v>1</v>
      </c>
      <c r="AI92" t="s">
        <v>57</v>
      </c>
      <c r="AJ92" t="s">
        <v>57</v>
      </c>
      <c r="AK92">
        <v>3</v>
      </c>
      <c r="AL92">
        <v>70</v>
      </c>
      <c r="AM92">
        <v>2.7</v>
      </c>
      <c r="AN92" t="s">
        <v>57</v>
      </c>
      <c r="AO92" t="s">
        <v>57</v>
      </c>
      <c r="AP92">
        <v>8.66</v>
      </c>
      <c r="AQ92" t="s">
        <v>57</v>
      </c>
      <c r="AR92" t="s">
        <v>57</v>
      </c>
      <c r="AS92">
        <v>1</v>
      </c>
      <c r="AT92" t="s">
        <v>57</v>
      </c>
      <c r="AU92">
        <v>0.5</v>
      </c>
      <c r="AV92">
        <v>5.7</v>
      </c>
      <c r="AW92" t="s">
        <v>57</v>
      </c>
      <c r="AX92" t="s">
        <v>57</v>
      </c>
      <c r="AY92">
        <v>2.36</v>
      </c>
      <c r="AZ92">
        <v>85</v>
      </c>
      <c r="BA92" t="s">
        <v>57</v>
      </c>
      <c r="BB92">
        <v>0.24</v>
      </c>
      <c r="BC92">
        <v>15</v>
      </c>
      <c r="BD92" t="s">
        <v>57</v>
      </c>
      <c r="BE92">
        <v>2.14</v>
      </c>
      <c r="BF92">
        <v>7</v>
      </c>
      <c r="BG92">
        <v>3</v>
      </c>
    </row>
    <row r="93" spans="1:59" x14ac:dyDescent="0.25">
      <c r="A93" t="s">
        <v>134</v>
      </c>
      <c r="B93">
        <v>205262</v>
      </c>
      <c r="C93">
        <v>408578</v>
      </c>
      <c r="D93">
        <v>7654867</v>
      </c>
      <c r="E93" t="s">
        <v>202</v>
      </c>
      <c r="F93" t="s">
        <v>204</v>
      </c>
      <c r="G93" t="s">
        <v>193</v>
      </c>
      <c r="H93" s="25">
        <v>41480</v>
      </c>
      <c r="I93" t="s">
        <v>198</v>
      </c>
      <c r="J93" t="s">
        <v>205</v>
      </c>
      <c r="K93">
        <v>4</v>
      </c>
      <c r="L93" t="s">
        <v>57</v>
      </c>
      <c r="M93">
        <v>9284</v>
      </c>
      <c r="N93">
        <v>2</v>
      </c>
      <c r="O93">
        <v>35</v>
      </c>
      <c r="P93" t="s">
        <v>57</v>
      </c>
      <c r="Q93" t="s">
        <v>57</v>
      </c>
      <c r="R93">
        <v>0.04</v>
      </c>
      <c r="S93" t="s">
        <v>57</v>
      </c>
      <c r="T93">
        <v>18.84</v>
      </c>
      <c r="U93">
        <v>2</v>
      </c>
      <c r="V93">
        <v>18</v>
      </c>
      <c r="W93">
        <v>0.8</v>
      </c>
      <c r="X93">
        <v>2</v>
      </c>
      <c r="Y93">
        <v>1.08</v>
      </c>
      <c r="Z93">
        <v>2.8</v>
      </c>
      <c r="AA93">
        <v>0.14000000000000001</v>
      </c>
      <c r="AB93" t="s">
        <v>57</v>
      </c>
      <c r="AC93">
        <v>842</v>
      </c>
      <c r="AD93">
        <v>8.7899999999999991</v>
      </c>
      <c r="AE93">
        <v>3.5</v>
      </c>
      <c r="AF93">
        <v>0.04</v>
      </c>
      <c r="AG93">
        <v>81</v>
      </c>
      <c r="AH93">
        <v>1</v>
      </c>
      <c r="AI93" t="s">
        <v>57</v>
      </c>
      <c r="AJ93" t="s">
        <v>57</v>
      </c>
      <c r="AK93">
        <v>4</v>
      </c>
      <c r="AL93">
        <v>78</v>
      </c>
      <c r="AM93">
        <v>5.8</v>
      </c>
      <c r="AN93" t="s">
        <v>57</v>
      </c>
      <c r="AO93" t="s">
        <v>57</v>
      </c>
      <c r="AP93">
        <v>11.66</v>
      </c>
      <c r="AQ93" t="s">
        <v>57</v>
      </c>
      <c r="AR93" t="s">
        <v>57</v>
      </c>
      <c r="AS93">
        <v>2</v>
      </c>
      <c r="AT93" t="s">
        <v>57</v>
      </c>
      <c r="AU93">
        <v>0.7</v>
      </c>
      <c r="AV93">
        <v>6.2</v>
      </c>
      <c r="AW93" t="s">
        <v>57</v>
      </c>
      <c r="AX93" t="s">
        <v>57</v>
      </c>
      <c r="AY93">
        <v>3.5</v>
      </c>
      <c r="AZ93">
        <v>108</v>
      </c>
      <c r="BA93">
        <v>0.05</v>
      </c>
      <c r="BB93">
        <v>0.33</v>
      </c>
      <c r="BC93">
        <v>20</v>
      </c>
      <c r="BD93" t="s">
        <v>57</v>
      </c>
      <c r="BE93">
        <v>3.19</v>
      </c>
      <c r="BF93">
        <v>8</v>
      </c>
      <c r="BG93">
        <v>4.5999999999999996</v>
      </c>
    </row>
    <row r="94" spans="1:59" x14ac:dyDescent="0.25">
      <c r="A94" t="s">
        <v>134</v>
      </c>
      <c r="B94">
        <v>205263</v>
      </c>
      <c r="C94">
        <v>407856</v>
      </c>
      <c r="D94">
        <v>7650630</v>
      </c>
      <c r="E94" t="s">
        <v>202</v>
      </c>
      <c r="F94" t="s">
        <v>204</v>
      </c>
      <c r="G94" t="s">
        <v>193</v>
      </c>
      <c r="H94" s="25">
        <v>41480</v>
      </c>
      <c r="I94" t="s">
        <v>195</v>
      </c>
      <c r="J94" t="s">
        <v>205</v>
      </c>
      <c r="K94">
        <v>1</v>
      </c>
      <c r="L94" t="s">
        <v>57</v>
      </c>
      <c r="M94">
        <v>3624</v>
      </c>
      <c r="N94" t="s">
        <v>57</v>
      </c>
      <c r="O94">
        <v>122</v>
      </c>
      <c r="P94" t="s">
        <v>57</v>
      </c>
      <c r="Q94">
        <v>0.12</v>
      </c>
      <c r="R94">
        <v>0.05</v>
      </c>
      <c r="S94" t="s">
        <v>57</v>
      </c>
      <c r="T94">
        <v>8.6999999999999993</v>
      </c>
      <c r="U94">
        <v>1.1000000000000001</v>
      </c>
      <c r="V94">
        <v>14</v>
      </c>
      <c r="W94">
        <v>0.67</v>
      </c>
      <c r="X94">
        <v>1</v>
      </c>
      <c r="Y94">
        <v>0.72</v>
      </c>
      <c r="Z94">
        <v>1.1000000000000001</v>
      </c>
      <c r="AA94">
        <v>0.11</v>
      </c>
      <c r="AB94" t="s">
        <v>57</v>
      </c>
      <c r="AC94">
        <v>766</v>
      </c>
      <c r="AD94">
        <v>4.22</v>
      </c>
      <c r="AE94">
        <v>2.2000000000000002</v>
      </c>
      <c r="AF94">
        <v>0.05</v>
      </c>
      <c r="AG94">
        <v>61</v>
      </c>
      <c r="AH94">
        <v>0.9</v>
      </c>
      <c r="AI94">
        <v>0.03</v>
      </c>
      <c r="AJ94" t="s">
        <v>57</v>
      </c>
      <c r="AK94">
        <v>2</v>
      </c>
      <c r="AL94">
        <v>41</v>
      </c>
      <c r="AM94">
        <v>2.8</v>
      </c>
      <c r="AN94" t="s">
        <v>57</v>
      </c>
      <c r="AO94" t="s">
        <v>57</v>
      </c>
      <c r="AP94">
        <v>6.67</v>
      </c>
      <c r="AQ94" t="s">
        <v>57</v>
      </c>
      <c r="AR94" t="s">
        <v>57</v>
      </c>
      <c r="AS94" t="s">
        <v>57</v>
      </c>
      <c r="AT94" t="s">
        <v>57</v>
      </c>
      <c r="AU94" t="s">
        <v>57</v>
      </c>
      <c r="AV94">
        <v>24</v>
      </c>
      <c r="AW94" t="s">
        <v>57</v>
      </c>
      <c r="AX94" t="s">
        <v>57</v>
      </c>
      <c r="AY94">
        <v>2.0299999999999998</v>
      </c>
      <c r="AZ94">
        <v>65</v>
      </c>
      <c r="BA94" t="s">
        <v>57</v>
      </c>
      <c r="BB94">
        <v>1.17</v>
      </c>
      <c r="BC94">
        <v>12</v>
      </c>
      <c r="BD94" t="s">
        <v>57</v>
      </c>
      <c r="BE94">
        <v>1.78</v>
      </c>
      <c r="BF94">
        <v>4</v>
      </c>
      <c r="BG94">
        <v>2.8</v>
      </c>
    </row>
    <row r="95" spans="1:59" x14ac:dyDescent="0.25">
      <c r="A95" t="s">
        <v>134</v>
      </c>
      <c r="B95">
        <v>205264</v>
      </c>
      <c r="C95">
        <v>407039</v>
      </c>
      <c r="D95">
        <v>7651415</v>
      </c>
      <c r="E95" t="s">
        <v>202</v>
      </c>
      <c r="F95" t="s">
        <v>204</v>
      </c>
      <c r="G95" t="s">
        <v>193</v>
      </c>
      <c r="H95" s="25">
        <v>41480</v>
      </c>
      <c r="I95" t="s">
        <v>197</v>
      </c>
      <c r="J95" t="s">
        <v>205</v>
      </c>
      <c r="K95">
        <v>2</v>
      </c>
      <c r="L95" t="s">
        <v>57</v>
      </c>
      <c r="M95">
        <v>10561</v>
      </c>
      <c r="N95">
        <v>2</v>
      </c>
      <c r="O95">
        <v>45</v>
      </c>
      <c r="P95" t="s">
        <v>57</v>
      </c>
      <c r="Q95">
        <v>7.0000000000000007E-2</v>
      </c>
      <c r="R95">
        <v>0.05</v>
      </c>
      <c r="S95" t="s">
        <v>57</v>
      </c>
      <c r="T95">
        <v>19.100000000000001</v>
      </c>
      <c r="U95">
        <v>2.7</v>
      </c>
      <c r="V95">
        <v>18</v>
      </c>
      <c r="W95">
        <v>1.01</v>
      </c>
      <c r="X95">
        <v>3</v>
      </c>
      <c r="Y95">
        <v>1.25</v>
      </c>
      <c r="Z95">
        <v>3.1</v>
      </c>
      <c r="AA95">
        <v>0.15</v>
      </c>
      <c r="AB95" t="s">
        <v>57</v>
      </c>
      <c r="AC95">
        <v>1082</v>
      </c>
      <c r="AD95">
        <v>8.84</v>
      </c>
      <c r="AE95">
        <v>4.4000000000000004</v>
      </c>
      <c r="AF95">
        <v>0.05</v>
      </c>
      <c r="AG95">
        <v>89</v>
      </c>
      <c r="AH95">
        <v>1.1000000000000001</v>
      </c>
      <c r="AI95" t="s">
        <v>57</v>
      </c>
      <c r="AJ95">
        <v>0.2</v>
      </c>
      <c r="AK95">
        <v>5</v>
      </c>
      <c r="AL95">
        <v>116</v>
      </c>
      <c r="AM95">
        <v>3.9</v>
      </c>
      <c r="AN95" t="s">
        <v>57</v>
      </c>
      <c r="AO95" t="s">
        <v>57</v>
      </c>
      <c r="AP95">
        <v>13.7</v>
      </c>
      <c r="AQ95" t="s">
        <v>57</v>
      </c>
      <c r="AR95">
        <v>0.05</v>
      </c>
      <c r="AS95">
        <v>2</v>
      </c>
      <c r="AT95" t="s">
        <v>57</v>
      </c>
      <c r="AU95">
        <v>0.8</v>
      </c>
      <c r="AV95">
        <v>9.3000000000000007</v>
      </c>
      <c r="AW95" t="s">
        <v>57</v>
      </c>
      <c r="AX95" t="s">
        <v>57</v>
      </c>
      <c r="AY95">
        <v>3.39</v>
      </c>
      <c r="AZ95">
        <v>132</v>
      </c>
      <c r="BA95">
        <v>7.0000000000000007E-2</v>
      </c>
      <c r="BB95">
        <v>0.41</v>
      </c>
      <c r="BC95">
        <v>23</v>
      </c>
      <c r="BD95" t="s">
        <v>57</v>
      </c>
      <c r="BE95">
        <v>4.01</v>
      </c>
      <c r="BF95">
        <v>12</v>
      </c>
      <c r="BG95">
        <v>4.5999999999999996</v>
      </c>
    </row>
    <row r="96" spans="1:59" x14ac:dyDescent="0.25">
      <c r="A96" t="s">
        <v>134</v>
      </c>
      <c r="B96">
        <v>205265</v>
      </c>
      <c r="C96">
        <v>406605</v>
      </c>
      <c r="D96">
        <v>7651839</v>
      </c>
      <c r="E96" t="s">
        <v>202</v>
      </c>
      <c r="F96" t="s">
        <v>204</v>
      </c>
      <c r="G96" t="s">
        <v>193</v>
      </c>
      <c r="H96" s="25">
        <v>41480</v>
      </c>
      <c r="I96" t="s">
        <v>197</v>
      </c>
      <c r="J96" t="s">
        <v>205</v>
      </c>
      <c r="K96" t="s">
        <v>57</v>
      </c>
      <c r="L96" t="s">
        <v>57</v>
      </c>
      <c r="M96">
        <v>10049</v>
      </c>
      <c r="N96">
        <v>3</v>
      </c>
      <c r="O96">
        <v>37</v>
      </c>
      <c r="P96" t="s">
        <v>57</v>
      </c>
      <c r="Q96" t="s">
        <v>57</v>
      </c>
      <c r="R96">
        <v>0.06</v>
      </c>
      <c r="S96" t="s">
        <v>57</v>
      </c>
      <c r="T96">
        <v>17.989999999999998</v>
      </c>
      <c r="U96">
        <v>2.4</v>
      </c>
      <c r="V96">
        <v>17</v>
      </c>
      <c r="W96">
        <v>0.9</v>
      </c>
      <c r="X96">
        <v>3</v>
      </c>
      <c r="Y96">
        <v>1.1299999999999999</v>
      </c>
      <c r="Z96">
        <v>3.1</v>
      </c>
      <c r="AA96">
        <v>0.15</v>
      </c>
      <c r="AB96" t="s">
        <v>57</v>
      </c>
      <c r="AC96">
        <v>965</v>
      </c>
      <c r="AD96">
        <v>8.6</v>
      </c>
      <c r="AE96">
        <v>4.2</v>
      </c>
      <c r="AF96">
        <v>0.04</v>
      </c>
      <c r="AG96">
        <v>92</v>
      </c>
      <c r="AH96">
        <v>1.2</v>
      </c>
      <c r="AI96" t="s">
        <v>57</v>
      </c>
      <c r="AJ96" t="s">
        <v>57</v>
      </c>
      <c r="AK96">
        <v>4</v>
      </c>
      <c r="AL96">
        <v>78</v>
      </c>
      <c r="AM96">
        <v>3.7</v>
      </c>
      <c r="AN96" t="s">
        <v>57</v>
      </c>
      <c r="AO96" t="s">
        <v>57</v>
      </c>
      <c r="AP96">
        <v>12.39</v>
      </c>
      <c r="AQ96" t="s">
        <v>57</v>
      </c>
      <c r="AR96">
        <v>0.06</v>
      </c>
      <c r="AS96">
        <v>2</v>
      </c>
      <c r="AT96" t="s">
        <v>57</v>
      </c>
      <c r="AU96">
        <v>0.7</v>
      </c>
      <c r="AV96">
        <v>9.1999999999999993</v>
      </c>
      <c r="AW96" t="s">
        <v>57</v>
      </c>
      <c r="AX96" t="s">
        <v>57</v>
      </c>
      <c r="AY96">
        <v>3.36</v>
      </c>
      <c r="AZ96">
        <v>152</v>
      </c>
      <c r="BA96">
        <v>0.06</v>
      </c>
      <c r="BB96">
        <v>0.35</v>
      </c>
      <c r="BC96">
        <v>22</v>
      </c>
      <c r="BD96" t="s">
        <v>57</v>
      </c>
      <c r="BE96">
        <v>3.58</v>
      </c>
      <c r="BF96">
        <v>9</v>
      </c>
      <c r="BG96">
        <v>5</v>
      </c>
    </row>
    <row r="97" spans="1:59" x14ac:dyDescent="0.25">
      <c r="A97" t="s">
        <v>134</v>
      </c>
      <c r="B97">
        <v>205266</v>
      </c>
      <c r="C97">
        <v>406295</v>
      </c>
      <c r="D97">
        <v>7651964</v>
      </c>
      <c r="E97" t="s">
        <v>202</v>
      </c>
      <c r="F97" t="s">
        <v>204</v>
      </c>
      <c r="G97" t="s">
        <v>193</v>
      </c>
      <c r="H97" s="25">
        <v>41480</v>
      </c>
      <c r="I97" t="s">
        <v>198</v>
      </c>
      <c r="J97" t="s">
        <v>205</v>
      </c>
      <c r="K97" t="s">
        <v>57</v>
      </c>
      <c r="L97" t="s">
        <v>57</v>
      </c>
      <c r="M97">
        <v>10629</v>
      </c>
      <c r="N97">
        <v>1</v>
      </c>
      <c r="O97">
        <v>24</v>
      </c>
      <c r="P97" t="s">
        <v>57</v>
      </c>
      <c r="Q97">
        <v>0.05</v>
      </c>
      <c r="R97">
        <v>0.02</v>
      </c>
      <c r="S97" t="s">
        <v>57</v>
      </c>
      <c r="T97">
        <v>15.55</v>
      </c>
      <c r="U97">
        <v>2.5</v>
      </c>
      <c r="V97">
        <v>18</v>
      </c>
      <c r="W97">
        <v>0.93</v>
      </c>
      <c r="X97">
        <v>2</v>
      </c>
      <c r="Y97">
        <v>1.18</v>
      </c>
      <c r="Z97">
        <v>3.2</v>
      </c>
      <c r="AA97">
        <v>0.21</v>
      </c>
      <c r="AB97" t="s">
        <v>57</v>
      </c>
      <c r="AC97">
        <v>921</v>
      </c>
      <c r="AD97">
        <v>6.9</v>
      </c>
      <c r="AE97">
        <v>6.3</v>
      </c>
      <c r="AF97">
        <v>0.04</v>
      </c>
      <c r="AG97">
        <v>59</v>
      </c>
      <c r="AH97">
        <v>1.1000000000000001</v>
      </c>
      <c r="AI97" t="s">
        <v>57</v>
      </c>
      <c r="AJ97" t="s">
        <v>57</v>
      </c>
      <c r="AK97">
        <v>4</v>
      </c>
      <c r="AL97">
        <v>45</v>
      </c>
      <c r="AM97">
        <v>4.7</v>
      </c>
      <c r="AN97" t="s">
        <v>57</v>
      </c>
      <c r="AO97" t="s">
        <v>57</v>
      </c>
      <c r="AP97">
        <v>11.96</v>
      </c>
      <c r="AQ97" t="s">
        <v>57</v>
      </c>
      <c r="AR97" t="s">
        <v>57</v>
      </c>
      <c r="AS97">
        <v>2</v>
      </c>
      <c r="AT97" t="s">
        <v>57</v>
      </c>
      <c r="AU97">
        <v>0.8</v>
      </c>
      <c r="AV97">
        <v>5.8</v>
      </c>
      <c r="AW97" t="s">
        <v>57</v>
      </c>
      <c r="AX97" t="s">
        <v>57</v>
      </c>
      <c r="AY97">
        <v>3.71</v>
      </c>
      <c r="AZ97">
        <v>120</v>
      </c>
      <c r="BA97">
        <v>7.0000000000000007E-2</v>
      </c>
      <c r="BB97">
        <v>0.39</v>
      </c>
      <c r="BC97">
        <v>23</v>
      </c>
      <c r="BD97" t="s">
        <v>57</v>
      </c>
      <c r="BE97">
        <v>2.17</v>
      </c>
      <c r="BF97">
        <v>7</v>
      </c>
      <c r="BG97">
        <v>5</v>
      </c>
    </row>
    <row r="98" spans="1:59" x14ac:dyDescent="0.25">
      <c r="A98" t="s">
        <v>134</v>
      </c>
      <c r="B98">
        <v>205267</v>
      </c>
      <c r="C98">
        <v>405687</v>
      </c>
      <c r="D98">
        <v>7652953</v>
      </c>
      <c r="E98" t="s">
        <v>202</v>
      </c>
      <c r="F98" t="s">
        <v>204</v>
      </c>
      <c r="G98" t="s">
        <v>193</v>
      </c>
      <c r="H98" s="25">
        <v>41480</v>
      </c>
      <c r="I98" t="s">
        <v>195</v>
      </c>
      <c r="J98" t="s">
        <v>205</v>
      </c>
      <c r="K98">
        <v>1</v>
      </c>
      <c r="L98" t="s">
        <v>57</v>
      </c>
      <c r="M98">
        <v>10116</v>
      </c>
      <c r="N98">
        <v>2</v>
      </c>
      <c r="O98">
        <v>33</v>
      </c>
      <c r="P98" t="s">
        <v>57</v>
      </c>
      <c r="Q98">
        <v>0.05</v>
      </c>
      <c r="R98">
        <v>0.06</v>
      </c>
      <c r="S98" t="s">
        <v>57</v>
      </c>
      <c r="T98">
        <v>22.22</v>
      </c>
      <c r="U98">
        <v>2.2000000000000002</v>
      </c>
      <c r="V98">
        <v>18</v>
      </c>
      <c r="W98">
        <v>0.9</v>
      </c>
      <c r="X98">
        <v>3</v>
      </c>
      <c r="Y98">
        <v>1.27</v>
      </c>
      <c r="Z98">
        <v>3.2</v>
      </c>
      <c r="AA98">
        <v>0.16</v>
      </c>
      <c r="AB98" t="s">
        <v>57</v>
      </c>
      <c r="AC98">
        <v>996</v>
      </c>
      <c r="AD98">
        <v>10.69</v>
      </c>
      <c r="AE98">
        <v>3.9</v>
      </c>
      <c r="AF98">
        <v>0.04</v>
      </c>
      <c r="AG98">
        <v>109</v>
      </c>
      <c r="AH98">
        <v>1.2</v>
      </c>
      <c r="AI98" t="s">
        <v>57</v>
      </c>
      <c r="AJ98" t="s">
        <v>57</v>
      </c>
      <c r="AK98">
        <v>5</v>
      </c>
      <c r="AL98">
        <v>88</v>
      </c>
      <c r="AM98">
        <v>3.8</v>
      </c>
      <c r="AN98" t="s">
        <v>57</v>
      </c>
      <c r="AO98" t="s">
        <v>57</v>
      </c>
      <c r="AP98">
        <v>13.15</v>
      </c>
      <c r="AQ98" t="s">
        <v>57</v>
      </c>
      <c r="AR98">
        <v>0.05</v>
      </c>
      <c r="AS98">
        <v>2</v>
      </c>
      <c r="AT98" t="s">
        <v>57</v>
      </c>
      <c r="AU98">
        <v>0.8</v>
      </c>
      <c r="AV98">
        <v>7.9</v>
      </c>
      <c r="AW98" t="s">
        <v>57</v>
      </c>
      <c r="AX98" t="s">
        <v>57</v>
      </c>
      <c r="AY98">
        <v>4.3099999999999996</v>
      </c>
      <c r="AZ98">
        <v>140</v>
      </c>
      <c r="BA98">
        <v>0.06</v>
      </c>
      <c r="BB98">
        <v>0.41</v>
      </c>
      <c r="BC98">
        <v>23</v>
      </c>
      <c r="BD98" t="s">
        <v>57</v>
      </c>
      <c r="BE98">
        <v>4.33</v>
      </c>
      <c r="BF98">
        <v>10</v>
      </c>
      <c r="BG98">
        <v>5.2</v>
      </c>
    </row>
    <row r="99" spans="1:59" x14ac:dyDescent="0.25">
      <c r="A99" t="s">
        <v>134</v>
      </c>
      <c r="B99">
        <v>205268</v>
      </c>
      <c r="C99">
        <v>405413</v>
      </c>
      <c r="D99">
        <v>7653087</v>
      </c>
      <c r="E99" t="s">
        <v>202</v>
      </c>
      <c r="F99" t="s">
        <v>204</v>
      </c>
      <c r="G99" t="s">
        <v>193</v>
      </c>
      <c r="H99" s="25">
        <v>41480</v>
      </c>
      <c r="I99" t="s">
        <v>197</v>
      </c>
      <c r="J99" t="s">
        <v>205</v>
      </c>
      <c r="K99" t="s">
        <v>57</v>
      </c>
      <c r="L99" t="s">
        <v>57</v>
      </c>
      <c r="M99">
        <v>7292</v>
      </c>
      <c r="N99">
        <v>2</v>
      </c>
      <c r="O99">
        <v>35</v>
      </c>
      <c r="P99" t="s">
        <v>57</v>
      </c>
      <c r="Q99" t="s">
        <v>57</v>
      </c>
      <c r="R99">
        <v>0.04</v>
      </c>
      <c r="S99" t="s">
        <v>57</v>
      </c>
      <c r="T99">
        <v>14.02</v>
      </c>
      <c r="U99">
        <v>1.7</v>
      </c>
      <c r="V99">
        <v>16</v>
      </c>
      <c r="W99">
        <v>0.65</v>
      </c>
      <c r="X99">
        <v>2</v>
      </c>
      <c r="Y99">
        <v>0.99</v>
      </c>
      <c r="Z99">
        <v>2.4</v>
      </c>
      <c r="AA99">
        <v>0.11</v>
      </c>
      <c r="AB99" t="s">
        <v>57</v>
      </c>
      <c r="AC99">
        <v>722</v>
      </c>
      <c r="AD99">
        <v>6.81</v>
      </c>
      <c r="AE99">
        <v>3.2</v>
      </c>
      <c r="AF99">
        <v>0.03</v>
      </c>
      <c r="AG99">
        <v>72</v>
      </c>
      <c r="AH99">
        <v>1.1000000000000001</v>
      </c>
      <c r="AI99" t="s">
        <v>57</v>
      </c>
      <c r="AJ99" t="s">
        <v>57</v>
      </c>
      <c r="AK99">
        <v>3</v>
      </c>
      <c r="AL99">
        <v>67</v>
      </c>
      <c r="AM99">
        <v>3</v>
      </c>
      <c r="AN99" t="s">
        <v>57</v>
      </c>
      <c r="AO99" t="s">
        <v>57</v>
      </c>
      <c r="AP99">
        <v>9.44</v>
      </c>
      <c r="AQ99" t="s">
        <v>57</v>
      </c>
      <c r="AR99" t="s">
        <v>57</v>
      </c>
      <c r="AS99">
        <v>1</v>
      </c>
      <c r="AT99" t="s">
        <v>57</v>
      </c>
      <c r="AU99">
        <v>0.6</v>
      </c>
      <c r="AV99">
        <v>6.6</v>
      </c>
      <c r="AW99" t="s">
        <v>57</v>
      </c>
      <c r="AX99" t="s">
        <v>57</v>
      </c>
      <c r="AY99">
        <v>3.15</v>
      </c>
      <c r="AZ99">
        <v>82</v>
      </c>
      <c r="BA99" t="s">
        <v>57</v>
      </c>
      <c r="BB99">
        <v>0.28000000000000003</v>
      </c>
      <c r="BC99">
        <v>18</v>
      </c>
      <c r="BD99" t="s">
        <v>57</v>
      </c>
      <c r="BE99">
        <v>2.37</v>
      </c>
      <c r="BF99">
        <v>7</v>
      </c>
      <c r="BG99">
        <v>3.8</v>
      </c>
    </row>
    <row r="100" spans="1:59" x14ac:dyDescent="0.25">
      <c r="A100" t="s">
        <v>134</v>
      </c>
      <c r="B100">
        <v>205269</v>
      </c>
      <c r="C100">
        <v>405265</v>
      </c>
      <c r="D100">
        <v>7653477</v>
      </c>
      <c r="E100" t="s">
        <v>202</v>
      </c>
      <c r="F100" t="s">
        <v>204</v>
      </c>
      <c r="G100" t="s">
        <v>193</v>
      </c>
      <c r="H100" s="25">
        <v>41480</v>
      </c>
      <c r="I100" t="s">
        <v>195</v>
      </c>
      <c r="J100" t="s">
        <v>205</v>
      </c>
      <c r="K100">
        <v>7</v>
      </c>
      <c r="L100" t="s">
        <v>57</v>
      </c>
      <c r="M100">
        <v>9719</v>
      </c>
      <c r="N100">
        <v>2</v>
      </c>
      <c r="O100">
        <v>35</v>
      </c>
      <c r="P100" t="s">
        <v>57</v>
      </c>
      <c r="Q100">
        <v>0.11</v>
      </c>
      <c r="R100">
        <v>0.08</v>
      </c>
      <c r="S100" t="s">
        <v>57</v>
      </c>
      <c r="T100">
        <v>19.93</v>
      </c>
      <c r="U100">
        <v>2.4</v>
      </c>
      <c r="V100">
        <v>16</v>
      </c>
      <c r="W100">
        <v>0.84</v>
      </c>
      <c r="X100">
        <v>4</v>
      </c>
      <c r="Y100">
        <v>1.1599999999999999</v>
      </c>
      <c r="Z100">
        <v>3.1</v>
      </c>
      <c r="AA100">
        <v>0.18</v>
      </c>
      <c r="AB100" t="s">
        <v>57</v>
      </c>
      <c r="AC100">
        <v>1038</v>
      </c>
      <c r="AD100">
        <v>8.6300000000000008</v>
      </c>
      <c r="AE100">
        <v>3.6</v>
      </c>
      <c r="AF100">
        <v>0.05</v>
      </c>
      <c r="AG100">
        <v>112</v>
      </c>
      <c r="AH100">
        <v>1.4</v>
      </c>
      <c r="AI100" t="s">
        <v>57</v>
      </c>
      <c r="AJ100">
        <v>0.5</v>
      </c>
      <c r="AK100">
        <v>5</v>
      </c>
      <c r="AL100">
        <v>89</v>
      </c>
      <c r="AM100">
        <v>4.2</v>
      </c>
      <c r="AN100" t="s">
        <v>57</v>
      </c>
      <c r="AO100" t="s">
        <v>57</v>
      </c>
      <c r="AP100">
        <v>13.66</v>
      </c>
      <c r="AQ100" t="s">
        <v>57</v>
      </c>
      <c r="AR100">
        <v>0.19</v>
      </c>
      <c r="AS100">
        <v>2</v>
      </c>
      <c r="AT100" t="s">
        <v>57</v>
      </c>
      <c r="AU100">
        <v>0.9</v>
      </c>
      <c r="AV100">
        <v>11.6</v>
      </c>
      <c r="AW100" t="s">
        <v>57</v>
      </c>
      <c r="AX100" t="s">
        <v>57</v>
      </c>
      <c r="AY100">
        <v>3</v>
      </c>
      <c r="AZ100">
        <v>152</v>
      </c>
      <c r="BA100">
        <v>0.06</v>
      </c>
      <c r="BB100">
        <v>0.33</v>
      </c>
      <c r="BC100">
        <v>22</v>
      </c>
      <c r="BD100">
        <v>0.2</v>
      </c>
      <c r="BE100">
        <v>4.01</v>
      </c>
      <c r="BF100">
        <v>12</v>
      </c>
      <c r="BG100">
        <v>5.0999999999999996</v>
      </c>
    </row>
    <row r="101" spans="1:59" x14ac:dyDescent="0.25">
      <c r="A101" t="s">
        <v>134</v>
      </c>
      <c r="B101">
        <v>205270</v>
      </c>
      <c r="C101">
        <v>405110</v>
      </c>
      <c r="D101">
        <v>7653559</v>
      </c>
      <c r="E101" t="s">
        <v>202</v>
      </c>
      <c r="F101" t="s">
        <v>204</v>
      </c>
      <c r="G101" t="s">
        <v>193</v>
      </c>
      <c r="H101" s="25">
        <v>41480</v>
      </c>
      <c r="I101" t="s">
        <v>198</v>
      </c>
      <c r="J101" t="s">
        <v>205</v>
      </c>
      <c r="K101">
        <v>1</v>
      </c>
      <c r="L101" t="s">
        <v>57</v>
      </c>
      <c r="M101">
        <v>7509</v>
      </c>
      <c r="N101">
        <v>2</v>
      </c>
      <c r="O101">
        <v>32</v>
      </c>
      <c r="P101" t="s">
        <v>57</v>
      </c>
      <c r="Q101">
        <v>0.09</v>
      </c>
      <c r="R101">
        <v>0.04</v>
      </c>
      <c r="S101" t="s">
        <v>57</v>
      </c>
      <c r="T101">
        <v>18.55</v>
      </c>
      <c r="U101">
        <v>2.4</v>
      </c>
      <c r="V101">
        <v>16</v>
      </c>
      <c r="W101">
        <v>0.67</v>
      </c>
      <c r="X101">
        <v>3</v>
      </c>
      <c r="Y101">
        <v>0.97</v>
      </c>
      <c r="Z101">
        <v>2.8</v>
      </c>
      <c r="AA101">
        <v>0.1</v>
      </c>
      <c r="AB101" t="s">
        <v>57</v>
      </c>
      <c r="AC101">
        <v>727</v>
      </c>
      <c r="AD101">
        <v>8.2100000000000009</v>
      </c>
      <c r="AE101">
        <v>3.5</v>
      </c>
      <c r="AF101">
        <v>0.04</v>
      </c>
      <c r="AG101">
        <v>101</v>
      </c>
      <c r="AH101">
        <v>1.3</v>
      </c>
      <c r="AI101" t="s">
        <v>57</v>
      </c>
      <c r="AJ101">
        <v>0.3</v>
      </c>
      <c r="AK101">
        <v>3</v>
      </c>
      <c r="AL101">
        <v>73</v>
      </c>
      <c r="AM101">
        <v>3.3</v>
      </c>
      <c r="AN101" t="s">
        <v>57</v>
      </c>
      <c r="AO101" t="s">
        <v>57</v>
      </c>
      <c r="AP101">
        <v>10.83</v>
      </c>
      <c r="AQ101" t="s">
        <v>57</v>
      </c>
      <c r="AR101">
        <v>0.16</v>
      </c>
      <c r="AS101">
        <v>2</v>
      </c>
      <c r="AT101" t="s">
        <v>57</v>
      </c>
      <c r="AU101">
        <v>0.8</v>
      </c>
      <c r="AV101">
        <v>7.7</v>
      </c>
      <c r="AW101" t="s">
        <v>57</v>
      </c>
      <c r="AX101" t="s">
        <v>57</v>
      </c>
      <c r="AY101">
        <v>3.4</v>
      </c>
      <c r="AZ101">
        <v>106</v>
      </c>
      <c r="BA101">
        <v>0.06</v>
      </c>
      <c r="BB101">
        <v>0.32</v>
      </c>
      <c r="BC101">
        <v>19</v>
      </c>
      <c r="BD101">
        <v>0.2</v>
      </c>
      <c r="BE101">
        <v>3.42</v>
      </c>
      <c r="BF101">
        <v>7</v>
      </c>
      <c r="BG101">
        <v>3.6</v>
      </c>
    </row>
    <row r="102" spans="1:59" x14ac:dyDescent="0.25">
      <c r="A102" t="s">
        <v>134</v>
      </c>
      <c r="B102">
        <v>205271</v>
      </c>
      <c r="C102">
        <v>404797</v>
      </c>
      <c r="D102">
        <v>7653724</v>
      </c>
      <c r="E102" t="s">
        <v>202</v>
      </c>
      <c r="F102" t="s">
        <v>204</v>
      </c>
      <c r="G102" t="s">
        <v>193</v>
      </c>
      <c r="H102" s="25">
        <v>41480</v>
      </c>
      <c r="I102" t="s">
        <v>197</v>
      </c>
      <c r="J102" t="s">
        <v>205</v>
      </c>
      <c r="K102">
        <v>1</v>
      </c>
      <c r="L102" t="s">
        <v>57</v>
      </c>
      <c r="M102">
        <v>6465</v>
      </c>
      <c r="N102">
        <v>1</v>
      </c>
      <c r="O102">
        <v>31</v>
      </c>
      <c r="P102" t="s">
        <v>57</v>
      </c>
      <c r="Q102">
        <v>7.0000000000000007E-2</v>
      </c>
      <c r="R102">
        <v>0.04</v>
      </c>
      <c r="S102" t="s">
        <v>57</v>
      </c>
      <c r="T102">
        <v>14.83</v>
      </c>
      <c r="U102">
        <v>1.8</v>
      </c>
      <c r="V102">
        <v>14</v>
      </c>
      <c r="W102">
        <v>0.55000000000000004</v>
      </c>
      <c r="X102">
        <v>2</v>
      </c>
      <c r="Y102">
        <v>0.86</v>
      </c>
      <c r="Z102">
        <v>2.1</v>
      </c>
      <c r="AA102">
        <v>0.14000000000000001</v>
      </c>
      <c r="AB102" t="s">
        <v>57</v>
      </c>
      <c r="AC102">
        <v>621</v>
      </c>
      <c r="AD102">
        <v>6.37</v>
      </c>
      <c r="AE102">
        <v>3.2</v>
      </c>
      <c r="AF102">
        <v>0.03</v>
      </c>
      <c r="AG102">
        <v>60</v>
      </c>
      <c r="AH102">
        <v>1.3</v>
      </c>
      <c r="AI102" t="s">
        <v>57</v>
      </c>
      <c r="AJ102">
        <v>0.3</v>
      </c>
      <c r="AK102">
        <v>2</v>
      </c>
      <c r="AL102">
        <v>60</v>
      </c>
      <c r="AM102">
        <v>2.4</v>
      </c>
      <c r="AN102" t="s">
        <v>57</v>
      </c>
      <c r="AO102" t="s">
        <v>57</v>
      </c>
      <c r="AP102">
        <v>8.4</v>
      </c>
      <c r="AQ102" t="s">
        <v>57</v>
      </c>
      <c r="AR102">
        <v>0.16</v>
      </c>
      <c r="AS102">
        <v>1</v>
      </c>
      <c r="AT102" t="s">
        <v>57</v>
      </c>
      <c r="AU102">
        <v>0.8</v>
      </c>
      <c r="AV102">
        <v>7.3</v>
      </c>
      <c r="AW102" t="s">
        <v>57</v>
      </c>
      <c r="AX102" t="s">
        <v>57</v>
      </c>
      <c r="AY102">
        <v>2.87</v>
      </c>
      <c r="AZ102">
        <v>97</v>
      </c>
      <c r="BA102" t="s">
        <v>57</v>
      </c>
      <c r="BB102">
        <v>0.26</v>
      </c>
      <c r="BC102">
        <v>16</v>
      </c>
      <c r="BD102">
        <v>0.2</v>
      </c>
      <c r="BE102">
        <v>2.25</v>
      </c>
      <c r="BF102">
        <v>7</v>
      </c>
      <c r="BG102">
        <v>4.5999999999999996</v>
      </c>
    </row>
    <row r="103" spans="1:59" x14ac:dyDescent="0.25">
      <c r="A103" t="s">
        <v>134</v>
      </c>
      <c r="B103">
        <v>205272</v>
      </c>
      <c r="C103">
        <v>404508</v>
      </c>
      <c r="D103">
        <v>7653994</v>
      </c>
      <c r="E103" t="s">
        <v>202</v>
      </c>
      <c r="F103" t="s">
        <v>204</v>
      </c>
      <c r="G103" t="s">
        <v>193</v>
      </c>
      <c r="H103" s="25">
        <v>41480</v>
      </c>
      <c r="I103" t="s">
        <v>198</v>
      </c>
      <c r="J103" t="s">
        <v>205</v>
      </c>
      <c r="K103" t="s">
        <v>57</v>
      </c>
      <c r="L103" t="s">
        <v>57</v>
      </c>
      <c r="M103">
        <v>8346</v>
      </c>
      <c r="N103">
        <v>2</v>
      </c>
      <c r="O103">
        <v>30</v>
      </c>
      <c r="P103" t="s">
        <v>57</v>
      </c>
      <c r="Q103">
        <v>0.1</v>
      </c>
      <c r="R103">
        <v>0.05</v>
      </c>
      <c r="S103" t="s">
        <v>57</v>
      </c>
      <c r="T103">
        <v>19.11</v>
      </c>
      <c r="U103">
        <v>2</v>
      </c>
      <c r="V103">
        <v>16</v>
      </c>
      <c r="W103">
        <v>0.73</v>
      </c>
      <c r="X103">
        <v>2</v>
      </c>
      <c r="Y103">
        <v>1.02</v>
      </c>
      <c r="Z103">
        <v>2.8</v>
      </c>
      <c r="AA103">
        <v>0.13</v>
      </c>
      <c r="AB103" t="s">
        <v>57</v>
      </c>
      <c r="AC103">
        <v>882</v>
      </c>
      <c r="AD103">
        <v>8.3699999999999992</v>
      </c>
      <c r="AE103">
        <v>4.4000000000000004</v>
      </c>
      <c r="AF103">
        <v>0.04</v>
      </c>
      <c r="AG103">
        <v>81</v>
      </c>
      <c r="AH103">
        <v>1.3</v>
      </c>
      <c r="AI103" t="s">
        <v>57</v>
      </c>
      <c r="AJ103">
        <v>0.4</v>
      </c>
      <c r="AK103">
        <v>3</v>
      </c>
      <c r="AL103">
        <v>75</v>
      </c>
      <c r="AM103">
        <v>4.5</v>
      </c>
      <c r="AN103" t="s">
        <v>57</v>
      </c>
      <c r="AO103" t="s">
        <v>57</v>
      </c>
      <c r="AP103">
        <v>11.77</v>
      </c>
      <c r="AQ103" t="s">
        <v>57</v>
      </c>
      <c r="AR103">
        <v>0.16</v>
      </c>
      <c r="AS103">
        <v>2</v>
      </c>
      <c r="AT103" t="s">
        <v>57</v>
      </c>
      <c r="AU103">
        <v>0.9</v>
      </c>
      <c r="AV103">
        <v>8.1999999999999993</v>
      </c>
      <c r="AW103" t="s">
        <v>57</v>
      </c>
      <c r="AX103" t="s">
        <v>57</v>
      </c>
      <c r="AY103">
        <v>3.54</v>
      </c>
      <c r="AZ103">
        <v>146</v>
      </c>
      <c r="BA103">
        <v>0.06</v>
      </c>
      <c r="BB103">
        <v>0.34</v>
      </c>
      <c r="BC103">
        <v>20</v>
      </c>
      <c r="BD103">
        <v>0.2</v>
      </c>
      <c r="BE103">
        <v>3.34</v>
      </c>
      <c r="BF103">
        <v>8</v>
      </c>
      <c r="BG103">
        <v>4.5999999999999996</v>
      </c>
    </row>
    <row r="104" spans="1:59" x14ac:dyDescent="0.25">
      <c r="A104" t="s">
        <v>134</v>
      </c>
      <c r="B104">
        <v>205273</v>
      </c>
      <c r="C104">
        <v>403933</v>
      </c>
      <c r="D104">
        <v>7654460</v>
      </c>
      <c r="E104" t="s">
        <v>202</v>
      </c>
      <c r="F104" t="s">
        <v>204</v>
      </c>
      <c r="G104" t="s">
        <v>193</v>
      </c>
      <c r="H104" s="25">
        <v>41480</v>
      </c>
      <c r="I104" t="s">
        <v>197</v>
      </c>
      <c r="J104" t="s">
        <v>205</v>
      </c>
      <c r="K104" t="s">
        <v>57</v>
      </c>
      <c r="L104" t="s">
        <v>57</v>
      </c>
      <c r="M104">
        <v>6812</v>
      </c>
      <c r="N104" t="s">
        <v>57</v>
      </c>
      <c r="O104">
        <v>37</v>
      </c>
      <c r="P104" t="s">
        <v>57</v>
      </c>
      <c r="Q104">
        <v>0.08</v>
      </c>
      <c r="R104">
        <v>0.05</v>
      </c>
      <c r="S104" t="s">
        <v>57</v>
      </c>
      <c r="T104">
        <v>16.13</v>
      </c>
      <c r="U104">
        <v>2.2000000000000002</v>
      </c>
      <c r="V104">
        <v>13</v>
      </c>
      <c r="W104">
        <v>0.55000000000000004</v>
      </c>
      <c r="X104">
        <v>2</v>
      </c>
      <c r="Y104">
        <v>0.93</v>
      </c>
      <c r="Z104">
        <v>2.2999999999999998</v>
      </c>
      <c r="AA104">
        <v>0.13</v>
      </c>
      <c r="AB104" t="s">
        <v>57</v>
      </c>
      <c r="AC104">
        <v>722</v>
      </c>
      <c r="AD104">
        <v>6.92</v>
      </c>
      <c r="AE104">
        <v>3.2</v>
      </c>
      <c r="AF104">
        <v>0.03</v>
      </c>
      <c r="AG104">
        <v>94</v>
      </c>
      <c r="AH104">
        <v>1.4</v>
      </c>
      <c r="AI104" t="s">
        <v>57</v>
      </c>
      <c r="AJ104">
        <v>0.3</v>
      </c>
      <c r="AK104">
        <v>3</v>
      </c>
      <c r="AL104">
        <v>65</v>
      </c>
      <c r="AM104">
        <v>2.5</v>
      </c>
      <c r="AN104" t="s">
        <v>57</v>
      </c>
      <c r="AO104" t="s">
        <v>57</v>
      </c>
      <c r="AP104">
        <v>8.7899999999999991</v>
      </c>
      <c r="AQ104" t="s">
        <v>57</v>
      </c>
      <c r="AR104">
        <v>0.14000000000000001</v>
      </c>
      <c r="AS104">
        <v>1</v>
      </c>
      <c r="AT104" t="s">
        <v>57</v>
      </c>
      <c r="AU104">
        <v>0.8</v>
      </c>
      <c r="AV104">
        <v>8.1999999999999993</v>
      </c>
      <c r="AW104" t="s">
        <v>57</v>
      </c>
      <c r="AX104" t="s">
        <v>57</v>
      </c>
      <c r="AY104">
        <v>3.07</v>
      </c>
      <c r="AZ104">
        <v>79</v>
      </c>
      <c r="BA104">
        <v>0.05</v>
      </c>
      <c r="BB104">
        <v>0.31</v>
      </c>
      <c r="BC104">
        <v>16</v>
      </c>
      <c r="BD104">
        <v>0.3</v>
      </c>
      <c r="BE104">
        <v>2.6</v>
      </c>
      <c r="BF104">
        <v>7</v>
      </c>
      <c r="BG104">
        <v>3.9</v>
      </c>
    </row>
    <row r="105" spans="1:59" x14ac:dyDescent="0.25">
      <c r="A105" t="s">
        <v>134</v>
      </c>
      <c r="B105">
        <v>205274</v>
      </c>
      <c r="C105">
        <v>403308</v>
      </c>
      <c r="D105">
        <v>7654862</v>
      </c>
      <c r="E105" t="s">
        <v>202</v>
      </c>
      <c r="F105" t="s">
        <v>204</v>
      </c>
      <c r="G105" t="s">
        <v>193</v>
      </c>
      <c r="H105" s="25">
        <v>41480</v>
      </c>
      <c r="I105" t="s">
        <v>197</v>
      </c>
      <c r="J105" t="s">
        <v>205</v>
      </c>
      <c r="K105" t="s">
        <v>57</v>
      </c>
      <c r="L105" t="s">
        <v>57</v>
      </c>
      <c r="M105">
        <v>7398</v>
      </c>
      <c r="N105">
        <v>1</v>
      </c>
      <c r="O105">
        <v>55</v>
      </c>
      <c r="P105" t="s">
        <v>57</v>
      </c>
      <c r="Q105">
        <v>0.08</v>
      </c>
      <c r="R105">
        <v>0.05</v>
      </c>
      <c r="S105" t="s">
        <v>57</v>
      </c>
      <c r="T105">
        <v>18.190000000000001</v>
      </c>
      <c r="U105">
        <v>2</v>
      </c>
      <c r="V105">
        <v>14</v>
      </c>
      <c r="W105">
        <v>0.6</v>
      </c>
      <c r="X105">
        <v>2</v>
      </c>
      <c r="Y105">
        <v>0.87</v>
      </c>
      <c r="Z105">
        <v>2.4</v>
      </c>
      <c r="AA105">
        <v>0.12</v>
      </c>
      <c r="AB105" t="s">
        <v>57</v>
      </c>
      <c r="AC105">
        <v>894</v>
      </c>
      <c r="AD105">
        <v>7.84</v>
      </c>
      <c r="AE105">
        <v>3.7</v>
      </c>
      <c r="AF105">
        <v>0.04</v>
      </c>
      <c r="AG105">
        <v>61</v>
      </c>
      <c r="AH105">
        <v>1.4</v>
      </c>
      <c r="AI105" t="s">
        <v>57</v>
      </c>
      <c r="AJ105">
        <v>0.4</v>
      </c>
      <c r="AK105">
        <v>3</v>
      </c>
      <c r="AL105">
        <v>85</v>
      </c>
      <c r="AM105">
        <v>2.5</v>
      </c>
      <c r="AN105" t="s">
        <v>57</v>
      </c>
      <c r="AO105" t="s">
        <v>57</v>
      </c>
      <c r="AP105">
        <v>10.06</v>
      </c>
      <c r="AQ105" t="s">
        <v>57</v>
      </c>
      <c r="AR105">
        <v>0.17</v>
      </c>
      <c r="AS105">
        <v>2</v>
      </c>
      <c r="AT105" t="s">
        <v>57</v>
      </c>
      <c r="AU105">
        <v>0.8</v>
      </c>
      <c r="AV105">
        <v>9.9</v>
      </c>
      <c r="AW105" t="s">
        <v>57</v>
      </c>
      <c r="AX105" t="s">
        <v>57</v>
      </c>
      <c r="AY105">
        <v>2.96</v>
      </c>
      <c r="AZ105">
        <v>108</v>
      </c>
      <c r="BA105">
        <v>0.05</v>
      </c>
      <c r="BB105">
        <v>0.32</v>
      </c>
      <c r="BC105">
        <v>17</v>
      </c>
      <c r="BD105">
        <v>0.2</v>
      </c>
      <c r="BE105">
        <v>3.07</v>
      </c>
      <c r="BF105">
        <v>9</v>
      </c>
      <c r="BG105">
        <v>3.9</v>
      </c>
    </row>
    <row r="106" spans="1:59" x14ac:dyDescent="0.25">
      <c r="A106" t="s">
        <v>134</v>
      </c>
      <c r="B106">
        <v>205275</v>
      </c>
      <c r="C106">
        <v>403096</v>
      </c>
      <c r="D106">
        <v>7655066</v>
      </c>
      <c r="E106" t="s">
        <v>202</v>
      </c>
      <c r="F106" t="s">
        <v>204</v>
      </c>
      <c r="G106" t="s">
        <v>193</v>
      </c>
      <c r="H106" s="25">
        <v>41480</v>
      </c>
      <c r="I106" t="s">
        <v>197</v>
      </c>
      <c r="J106" t="s">
        <v>205</v>
      </c>
      <c r="K106" t="s">
        <v>57</v>
      </c>
      <c r="L106" t="s">
        <v>57</v>
      </c>
      <c r="M106">
        <v>8240</v>
      </c>
      <c r="N106">
        <v>3</v>
      </c>
      <c r="O106">
        <v>42</v>
      </c>
      <c r="P106" t="s">
        <v>57</v>
      </c>
      <c r="Q106">
        <v>0.08</v>
      </c>
      <c r="R106">
        <v>0.04</v>
      </c>
      <c r="S106" t="s">
        <v>57</v>
      </c>
      <c r="T106">
        <v>25.61</v>
      </c>
      <c r="U106">
        <v>2.2999999999999998</v>
      </c>
      <c r="V106">
        <v>16</v>
      </c>
      <c r="W106">
        <v>0.73</v>
      </c>
      <c r="X106">
        <v>2</v>
      </c>
      <c r="Y106">
        <v>1.08</v>
      </c>
      <c r="Z106">
        <v>2.9</v>
      </c>
      <c r="AA106">
        <v>0.15</v>
      </c>
      <c r="AB106" t="s">
        <v>57</v>
      </c>
      <c r="AC106">
        <v>1050</v>
      </c>
      <c r="AD106">
        <v>11.54</v>
      </c>
      <c r="AE106">
        <v>3.8</v>
      </c>
      <c r="AF106">
        <v>0.04</v>
      </c>
      <c r="AG106">
        <v>82</v>
      </c>
      <c r="AH106">
        <v>1.6</v>
      </c>
      <c r="AI106" t="s">
        <v>57</v>
      </c>
      <c r="AJ106">
        <v>0.4</v>
      </c>
      <c r="AK106">
        <v>3</v>
      </c>
      <c r="AL106">
        <v>66</v>
      </c>
      <c r="AM106">
        <v>3.1</v>
      </c>
      <c r="AN106" t="s">
        <v>57</v>
      </c>
      <c r="AO106" t="s">
        <v>57</v>
      </c>
      <c r="AP106">
        <v>13.03</v>
      </c>
      <c r="AQ106" t="s">
        <v>57</v>
      </c>
      <c r="AR106">
        <v>0.17</v>
      </c>
      <c r="AS106">
        <v>2</v>
      </c>
      <c r="AT106" t="s">
        <v>57</v>
      </c>
      <c r="AU106">
        <v>0.9</v>
      </c>
      <c r="AV106">
        <v>7.7</v>
      </c>
      <c r="AW106" t="s">
        <v>57</v>
      </c>
      <c r="AX106" t="s">
        <v>57</v>
      </c>
      <c r="AY106">
        <v>4.49</v>
      </c>
      <c r="AZ106">
        <v>127</v>
      </c>
      <c r="BA106">
        <v>0.06</v>
      </c>
      <c r="BB106">
        <v>0.39</v>
      </c>
      <c r="BC106">
        <v>19</v>
      </c>
      <c r="BD106">
        <v>0.2</v>
      </c>
      <c r="BE106">
        <v>4.1500000000000004</v>
      </c>
      <c r="BF106">
        <v>7</v>
      </c>
      <c r="BG106">
        <v>5.8</v>
      </c>
    </row>
    <row r="107" spans="1:59" x14ac:dyDescent="0.25">
      <c r="A107" t="s">
        <v>134</v>
      </c>
      <c r="B107">
        <v>205276</v>
      </c>
      <c r="C107">
        <v>403001</v>
      </c>
      <c r="D107">
        <v>7655165</v>
      </c>
      <c r="E107" t="s">
        <v>202</v>
      </c>
      <c r="F107" t="s">
        <v>204</v>
      </c>
      <c r="G107" t="s">
        <v>193</v>
      </c>
      <c r="H107" s="25">
        <v>41480</v>
      </c>
      <c r="I107" t="s">
        <v>197</v>
      </c>
      <c r="J107" t="s">
        <v>205</v>
      </c>
      <c r="K107" t="s">
        <v>57</v>
      </c>
      <c r="L107" t="s">
        <v>57</v>
      </c>
      <c r="M107">
        <v>8679</v>
      </c>
      <c r="N107" t="s">
        <v>57</v>
      </c>
      <c r="O107">
        <v>51</v>
      </c>
      <c r="P107" t="s">
        <v>57</v>
      </c>
      <c r="Q107">
        <v>0.09</v>
      </c>
      <c r="R107">
        <v>0.04</v>
      </c>
      <c r="S107" t="s">
        <v>57</v>
      </c>
      <c r="T107">
        <v>21.25</v>
      </c>
      <c r="U107">
        <v>2.2999999999999998</v>
      </c>
      <c r="V107">
        <v>15</v>
      </c>
      <c r="W107">
        <v>0.76</v>
      </c>
      <c r="X107">
        <v>2</v>
      </c>
      <c r="Y107">
        <v>0.98</v>
      </c>
      <c r="Z107">
        <v>2.9</v>
      </c>
      <c r="AA107">
        <v>0.16</v>
      </c>
      <c r="AB107" t="s">
        <v>57</v>
      </c>
      <c r="AC107">
        <v>925</v>
      </c>
      <c r="AD107">
        <v>9.11</v>
      </c>
      <c r="AE107">
        <v>3.8</v>
      </c>
      <c r="AF107">
        <v>0.05</v>
      </c>
      <c r="AG107">
        <v>73</v>
      </c>
      <c r="AH107">
        <v>1.6</v>
      </c>
      <c r="AI107" t="s">
        <v>57</v>
      </c>
      <c r="AJ107">
        <v>0.4</v>
      </c>
      <c r="AK107">
        <v>3</v>
      </c>
      <c r="AL107">
        <v>80</v>
      </c>
      <c r="AM107">
        <v>3.6</v>
      </c>
      <c r="AN107" t="s">
        <v>57</v>
      </c>
      <c r="AO107" t="s">
        <v>57</v>
      </c>
      <c r="AP107">
        <v>12.15</v>
      </c>
      <c r="AQ107" t="s">
        <v>57</v>
      </c>
      <c r="AR107">
        <v>0.16</v>
      </c>
      <c r="AS107">
        <v>2</v>
      </c>
      <c r="AT107" t="s">
        <v>57</v>
      </c>
      <c r="AU107">
        <v>0.9</v>
      </c>
      <c r="AV107">
        <v>9.6999999999999993</v>
      </c>
      <c r="AW107" t="s">
        <v>57</v>
      </c>
      <c r="AX107" t="s">
        <v>57</v>
      </c>
      <c r="AY107">
        <v>3.89</v>
      </c>
      <c r="AZ107">
        <v>170</v>
      </c>
      <c r="BA107">
        <v>0.05</v>
      </c>
      <c r="BB107">
        <v>0.37</v>
      </c>
      <c r="BC107">
        <v>19</v>
      </c>
      <c r="BD107">
        <v>0.2</v>
      </c>
      <c r="BE107">
        <v>3.61</v>
      </c>
      <c r="BF107">
        <v>8</v>
      </c>
      <c r="BG107">
        <v>5.8</v>
      </c>
    </row>
    <row r="108" spans="1:59" x14ac:dyDescent="0.25">
      <c r="A108" t="s">
        <v>134</v>
      </c>
      <c r="B108">
        <v>205277</v>
      </c>
      <c r="C108">
        <v>402712</v>
      </c>
      <c r="D108">
        <v>7655267</v>
      </c>
      <c r="E108" t="s">
        <v>202</v>
      </c>
      <c r="F108" t="s">
        <v>204</v>
      </c>
      <c r="G108" t="s">
        <v>193</v>
      </c>
      <c r="H108" s="25">
        <v>41480</v>
      </c>
      <c r="I108" t="s">
        <v>195</v>
      </c>
      <c r="J108" t="s">
        <v>205</v>
      </c>
      <c r="K108" t="s">
        <v>57</v>
      </c>
      <c r="L108" t="s">
        <v>57</v>
      </c>
      <c r="M108">
        <v>8295</v>
      </c>
      <c r="N108">
        <v>2</v>
      </c>
      <c r="O108">
        <v>33</v>
      </c>
      <c r="P108" t="s">
        <v>57</v>
      </c>
      <c r="Q108">
        <v>0.09</v>
      </c>
      <c r="R108">
        <v>0.05</v>
      </c>
      <c r="S108" t="s">
        <v>57</v>
      </c>
      <c r="T108">
        <v>19.34</v>
      </c>
      <c r="U108">
        <v>2.2000000000000002</v>
      </c>
      <c r="V108">
        <v>14</v>
      </c>
      <c r="W108">
        <v>0.68</v>
      </c>
      <c r="X108">
        <v>2</v>
      </c>
      <c r="Y108">
        <v>0.97</v>
      </c>
      <c r="Z108">
        <v>2.8</v>
      </c>
      <c r="AA108">
        <v>0.15</v>
      </c>
      <c r="AB108" t="s">
        <v>57</v>
      </c>
      <c r="AC108">
        <v>901</v>
      </c>
      <c r="AD108">
        <v>8.58</v>
      </c>
      <c r="AE108">
        <v>3.2</v>
      </c>
      <c r="AF108">
        <v>0.04</v>
      </c>
      <c r="AG108">
        <v>91</v>
      </c>
      <c r="AH108">
        <v>1.6</v>
      </c>
      <c r="AI108" t="s">
        <v>57</v>
      </c>
      <c r="AJ108">
        <v>0.3</v>
      </c>
      <c r="AK108">
        <v>3</v>
      </c>
      <c r="AL108">
        <v>70</v>
      </c>
      <c r="AM108">
        <v>3.2</v>
      </c>
      <c r="AN108" t="s">
        <v>57</v>
      </c>
      <c r="AO108" t="s">
        <v>57</v>
      </c>
      <c r="AP108">
        <v>11.43</v>
      </c>
      <c r="AQ108" t="s">
        <v>57</v>
      </c>
      <c r="AR108">
        <v>0.15</v>
      </c>
      <c r="AS108">
        <v>2</v>
      </c>
      <c r="AT108" t="s">
        <v>57</v>
      </c>
      <c r="AU108">
        <v>0.9</v>
      </c>
      <c r="AV108">
        <v>8.6999999999999993</v>
      </c>
      <c r="AW108" t="s">
        <v>57</v>
      </c>
      <c r="AX108" t="s">
        <v>57</v>
      </c>
      <c r="AY108">
        <v>3.59</v>
      </c>
      <c r="AZ108">
        <v>136</v>
      </c>
      <c r="BA108">
        <v>0.05</v>
      </c>
      <c r="BB108">
        <v>0.34</v>
      </c>
      <c r="BC108">
        <v>17</v>
      </c>
      <c r="BD108">
        <v>0.2</v>
      </c>
      <c r="BE108">
        <v>3.3</v>
      </c>
      <c r="BF108">
        <v>8</v>
      </c>
      <c r="BG108">
        <v>5.0999999999999996</v>
      </c>
    </row>
    <row r="109" spans="1:59" x14ac:dyDescent="0.25">
      <c r="A109" t="s">
        <v>134</v>
      </c>
      <c r="B109">
        <v>205278</v>
      </c>
      <c r="C109">
        <v>402627</v>
      </c>
      <c r="D109">
        <v>7655295</v>
      </c>
      <c r="E109" t="s">
        <v>202</v>
      </c>
      <c r="F109" t="s">
        <v>204</v>
      </c>
      <c r="G109" t="s">
        <v>193</v>
      </c>
      <c r="H109" s="25">
        <v>41480</v>
      </c>
      <c r="I109" t="s">
        <v>197</v>
      </c>
      <c r="J109" t="s">
        <v>205</v>
      </c>
      <c r="K109" t="s">
        <v>57</v>
      </c>
      <c r="L109" t="s">
        <v>57</v>
      </c>
      <c r="M109">
        <v>9533</v>
      </c>
      <c r="N109">
        <v>2</v>
      </c>
      <c r="O109">
        <v>69</v>
      </c>
      <c r="P109" t="s">
        <v>57</v>
      </c>
      <c r="Q109">
        <v>7.0000000000000007E-2</v>
      </c>
      <c r="R109">
        <v>0.11</v>
      </c>
      <c r="S109" t="s">
        <v>57</v>
      </c>
      <c r="T109">
        <v>19.04</v>
      </c>
      <c r="U109">
        <v>2</v>
      </c>
      <c r="V109">
        <v>16</v>
      </c>
      <c r="W109">
        <v>0.78</v>
      </c>
      <c r="X109">
        <v>2</v>
      </c>
      <c r="Y109">
        <v>1.02</v>
      </c>
      <c r="Z109">
        <v>2.9</v>
      </c>
      <c r="AA109">
        <v>0.12</v>
      </c>
      <c r="AB109" t="s">
        <v>57</v>
      </c>
      <c r="AC109">
        <v>1054</v>
      </c>
      <c r="AD109">
        <v>8.4499999999999993</v>
      </c>
      <c r="AE109">
        <v>4.4000000000000004</v>
      </c>
      <c r="AF109">
        <v>0.05</v>
      </c>
      <c r="AG109">
        <v>71</v>
      </c>
      <c r="AH109">
        <v>1.5</v>
      </c>
      <c r="AI109" t="s">
        <v>57</v>
      </c>
      <c r="AJ109">
        <v>0.5</v>
      </c>
      <c r="AK109">
        <v>3</v>
      </c>
      <c r="AL109">
        <v>96</v>
      </c>
      <c r="AM109">
        <v>2.7</v>
      </c>
      <c r="AN109" t="s">
        <v>57</v>
      </c>
      <c r="AO109" t="s">
        <v>57</v>
      </c>
      <c r="AP109">
        <v>12.09</v>
      </c>
      <c r="AQ109" t="s">
        <v>57</v>
      </c>
      <c r="AR109">
        <v>0.15</v>
      </c>
      <c r="AS109">
        <v>2</v>
      </c>
      <c r="AT109" t="s">
        <v>57</v>
      </c>
      <c r="AU109">
        <v>0.9</v>
      </c>
      <c r="AV109">
        <v>18.899999999999999</v>
      </c>
      <c r="AW109" t="s">
        <v>57</v>
      </c>
      <c r="AX109" t="s">
        <v>57</v>
      </c>
      <c r="AY109">
        <v>3.33</v>
      </c>
      <c r="AZ109">
        <v>133</v>
      </c>
      <c r="BA109">
        <v>0.06</v>
      </c>
      <c r="BB109">
        <v>0.33</v>
      </c>
      <c r="BC109">
        <v>19</v>
      </c>
      <c r="BD109">
        <v>0.2</v>
      </c>
      <c r="BE109">
        <v>3.24</v>
      </c>
      <c r="BF109">
        <v>7</v>
      </c>
      <c r="BG109">
        <v>3.6</v>
      </c>
    </row>
    <row r="110" spans="1:59" x14ac:dyDescent="0.25">
      <c r="A110" t="s">
        <v>134</v>
      </c>
      <c r="B110">
        <v>205279</v>
      </c>
      <c r="C110">
        <v>402255</v>
      </c>
      <c r="D110">
        <v>7655476</v>
      </c>
      <c r="E110" t="s">
        <v>202</v>
      </c>
      <c r="F110" t="s">
        <v>204</v>
      </c>
      <c r="G110" t="s">
        <v>193</v>
      </c>
      <c r="H110" s="25">
        <v>41480</v>
      </c>
      <c r="I110" t="s">
        <v>197</v>
      </c>
      <c r="J110" t="s">
        <v>205</v>
      </c>
      <c r="K110" t="s">
        <v>57</v>
      </c>
      <c r="L110" t="s">
        <v>57</v>
      </c>
      <c r="M110">
        <v>6488</v>
      </c>
      <c r="N110" t="s">
        <v>57</v>
      </c>
      <c r="O110">
        <v>26</v>
      </c>
      <c r="P110" t="s">
        <v>57</v>
      </c>
      <c r="Q110">
        <v>7.0000000000000007E-2</v>
      </c>
      <c r="R110">
        <v>0.02</v>
      </c>
      <c r="S110" t="s">
        <v>57</v>
      </c>
      <c r="T110">
        <v>22.57</v>
      </c>
      <c r="U110">
        <v>1.9</v>
      </c>
      <c r="V110">
        <v>14</v>
      </c>
      <c r="W110">
        <v>0.54</v>
      </c>
      <c r="X110">
        <v>2</v>
      </c>
      <c r="Y110">
        <v>0.89</v>
      </c>
      <c r="Z110">
        <v>2.2999999999999998</v>
      </c>
      <c r="AA110">
        <v>0.12</v>
      </c>
      <c r="AB110" t="s">
        <v>57</v>
      </c>
      <c r="AC110">
        <v>784</v>
      </c>
      <c r="AD110">
        <v>10.029999999999999</v>
      </c>
      <c r="AE110">
        <v>2.7</v>
      </c>
      <c r="AF110">
        <v>0.03</v>
      </c>
      <c r="AG110">
        <v>60</v>
      </c>
      <c r="AH110">
        <v>1.6</v>
      </c>
      <c r="AI110" t="s">
        <v>57</v>
      </c>
      <c r="AJ110" t="s">
        <v>57</v>
      </c>
      <c r="AK110">
        <v>3</v>
      </c>
      <c r="AL110">
        <v>52</v>
      </c>
      <c r="AM110">
        <v>3.4</v>
      </c>
      <c r="AN110" t="s">
        <v>57</v>
      </c>
      <c r="AO110" t="s">
        <v>57</v>
      </c>
      <c r="AP110">
        <v>9.02</v>
      </c>
      <c r="AQ110" t="s">
        <v>57</v>
      </c>
      <c r="AR110">
        <v>0.14000000000000001</v>
      </c>
      <c r="AS110">
        <v>1</v>
      </c>
      <c r="AT110" t="s">
        <v>57</v>
      </c>
      <c r="AU110">
        <v>0.8</v>
      </c>
      <c r="AV110">
        <v>4</v>
      </c>
      <c r="AW110" t="s">
        <v>57</v>
      </c>
      <c r="AX110" t="s">
        <v>57</v>
      </c>
      <c r="AY110">
        <v>4.05</v>
      </c>
      <c r="AZ110">
        <v>107</v>
      </c>
      <c r="BA110" t="s">
        <v>57</v>
      </c>
      <c r="BB110">
        <v>0.32</v>
      </c>
      <c r="BC110">
        <v>16</v>
      </c>
      <c r="BD110">
        <v>0.2</v>
      </c>
      <c r="BE110">
        <v>2.92</v>
      </c>
      <c r="BF110">
        <v>6</v>
      </c>
      <c r="BG110">
        <v>4.8</v>
      </c>
    </row>
    <row r="111" spans="1:59" x14ac:dyDescent="0.25">
      <c r="A111" t="s">
        <v>134</v>
      </c>
      <c r="B111">
        <v>205280</v>
      </c>
      <c r="C111">
        <v>401918.04865585</v>
      </c>
      <c r="D111">
        <v>7655501.9757914999</v>
      </c>
      <c r="E111" t="s">
        <v>202</v>
      </c>
      <c r="F111" t="s">
        <v>204</v>
      </c>
      <c r="G111" t="s">
        <v>193</v>
      </c>
      <c r="H111" s="25">
        <v>41480</v>
      </c>
      <c r="I111" t="s">
        <v>195</v>
      </c>
      <c r="J111" t="s">
        <v>205</v>
      </c>
      <c r="K111" t="s">
        <v>57</v>
      </c>
      <c r="L111" t="s">
        <v>57</v>
      </c>
      <c r="M111">
        <v>8892</v>
      </c>
      <c r="N111">
        <v>1</v>
      </c>
      <c r="O111">
        <v>31</v>
      </c>
      <c r="P111" t="s">
        <v>57</v>
      </c>
      <c r="Q111">
        <v>0.09</v>
      </c>
      <c r="R111">
        <v>0.03</v>
      </c>
      <c r="S111" t="s">
        <v>57</v>
      </c>
      <c r="T111">
        <v>25.03</v>
      </c>
      <c r="U111">
        <v>2.2999999999999998</v>
      </c>
      <c r="V111">
        <v>15</v>
      </c>
      <c r="W111">
        <v>0.66</v>
      </c>
      <c r="X111">
        <v>2</v>
      </c>
      <c r="Y111">
        <v>1.04</v>
      </c>
      <c r="Z111">
        <v>2.9</v>
      </c>
      <c r="AA111">
        <v>0.16</v>
      </c>
      <c r="AB111" t="s">
        <v>57</v>
      </c>
      <c r="AC111">
        <v>905</v>
      </c>
      <c r="AD111">
        <v>11.25</v>
      </c>
      <c r="AE111">
        <v>3.4</v>
      </c>
      <c r="AF111">
        <v>0.04</v>
      </c>
      <c r="AG111">
        <v>73</v>
      </c>
      <c r="AH111">
        <v>1.4</v>
      </c>
      <c r="AI111" t="s">
        <v>57</v>
      </c>
      <c r="AJ111" t="s">
        <v>57</v>
      </c>
      <c r="AK111">
        <v>4</v>
      </c>
      <c r="AL111">
        <v>69</v>
      </c>
      <c r="AM111">
        <v>3.8</v>
      </c>
      <c r="AN111" t="s">
        <v>57</v>
      </c>
      <c r="AO111" t="s">
        <v>57</v>
      </c>
      <c r="AP111">
        <v>11.11</v>
      </c>
      <c r="AQ111" t="s">
        <v>57</v>
      </c>
      <c r="AR111">
        <v>0.12</v>
      </c>
      <c r="AS111">
        <v>2</v>
      </c>
      <c r="AT111" t="s">
        <v>57</v>
      </c>
      <c r="AU111">
        <v>0.8</v>
      </c>
      <c r="AV111">
        <v>7.1</v>
      </c>
      <c r="AW111" t="s">
        <v>57</v>
      </c>
      <c r="AX111" t="s">
        <v>57</v>
      </c>
      <c r="AY111">
        <v>4.7699999999999996</v>
      </c>
      <c r="AZ111">
        <v>153</v>
      </c>
      <c r="BA111">
        <v>0.05</v>
      </c>
      <c r="BB111">
        <v>0.39</v>
      </c>
      <c r="BC111">
        <v>19</v>
      </c>
      <c r="BD111">
        <v>0.2</v>
      </c>
      <c r="BE111">
        <v>3.49</v>
      </c>
      <c r="BF111">
        <v>8</v>
      </c>
      <c r="BG111">
        <v>5.6</v>
      </c>
    </row>
    <row r="112" spans="1:59" x14ac:dyDescent="0.25">
      <c r="A112" t="s">
        <v>134</v>
      </c>
      <c r="B112">
        <v>205281</v>
      </c>
      <c r="C112">
        <v>401718</v>
      </c>
      <c r="D112">
        <v>7655598</v>
      </c>
      <c r="E112" t="s">
        <v>202</v>
      </c>
      <c r="F112" t="s">
        <v>204</v>
      </c>
      <c r="G112" t="s">
        <v>193</v>
      </c>
      <c r="H112" s="25">
        <v>41480</v>
      </c>
      <c r="I112" t="s">
        <v>197</v>
      </c>
      <c r="J112" t="s">
        <v>205</v>
      </c>
      <c r="K112" t="s">
        <v>57</v>
      </c>
      <c r="L112" t="s">
        <v>57</v>
      </c>
      <c r="M112">
        <v>8890</v>
      </c>
      <c r="N112">
        <v>2</v>
      </c>
      <c r="O112">
        <v>43</v>
      </c>
      <c r="P112" t="s">
        <v>57</v>
      </c>
      <c r="Q112">
        <v>0.09</v>
      </c>
      <c r="R112">
        <v>0.03</v>
      </c>
      <c r="S112" t="s">
        <v>57</v>
      </c>
      <c r="T112">
        <v>26.19</v>
      </c>
      <c r="U112">
        <v>2.2000000000000002</v>
      </c>
      <c r="V112">
        <v>15</v>
      </c>
      <c r="W112">
        <v>0.71</v>
      </c>
      <c r="X112">
        <v>2</v>
      </c>
      <c r="Y112">
        <v>1.02</v>
      </c>
      <c r="Z112">
        <v>2.9</v>
      </c>
      <c r="AA112">
        <v>0.18</v>
      </c>
      <c r="AB112" t="s">
        <v>57</v>
      </c>
      <c r="AC112">
        <v>975</v>
      </c>
      <c r="AD112">
        <v>11.66</v>
      </c>
      <c r="AE112">
        <v>3.7</v>
      </c>
      <c r="AF112">
        <v>0.04</v>
      </c>
      <c r="AG112">
        <v>74</v>
      </c>
      <c r="AH112">
        <v>1.6</v>
      </c>
      <c r="AI112" t="s">
        <v>57</v>
      </c>
      <c r="AJ112">
        <v>0.2</v>
      </c>
      <c r="AK112">
        <v>4</v>
      </c>
      <c r="AL112">
        <v>72</v>
      </c>
      <c r="AM112">
        <v>3.3</v>
      </c>
      <c r="AN112" t="s">
        <v>57</v>
      </c>
      <c r="AO112" t="s">
        <v>57</v>
      </c>
      <c r="AP112">
        <v>11.75</v>
      </c>
      <c r="AQ112" t="s">
        <v>57</v>
      </c>
      <c r="AR112">
        <v>0.15</v>
      </c>
      <c r="AS112">
        <v>2</v>
      </c>
      <c r="AT112" t="s">
        <v>57</v>
      </c>
      <c r="AU112">
        <v>0.9</v>
      </c>
      <c r="AV112">
        <v>6.9</v>
      </c>
      <c r="AW112" t="s">
        <v>57</v>
      </c>
      <c r="AX112" t="s">
        <v>57</v>
      </c>
      <c r="AY112">
        <v>4.91</v>
      </c>
      <c r="AZ112">
        <v>192</v>
      </c>
      <c r="BA112">
        <v>0.06</v>
      </c>
      <c r="BB112">
        <v>0.4</v>
      </c>
      <c r="BC112">
        <v>19</v>
      </c>
      <c r="BD112">
        <v>0.2</v>
      </c>
      <c r="BE112">
        <v>3.8</v>
      </c>
      <c r="BF112">
        <v>8</v>
      </c>
      <c r="BG112">
        <v>6.5</v>
      </c>
    </row>
    <row r="113" spans="1:59" x14ac:dyDescent="0.25">
      <c r="A113" t="s">
        <v>134</v>
      </c>
      <c r="B113">
        <v>205282</v>
      </c>
      <c r="C113">
        <v>411760</v>
      </c>
      <c r="D113">
        <v>7648418</v>
      </c>
      <c r="E113" t="s">
        <v>202</v>
      </c>
      <c r="F113" t="s">
        <v>204</v>
      </c>
      <c r="G113" t="s">
        <v>193</v>
      </c>
      <c r="H113" s="25">
        <v>41481</v>
      </c>
      <c r="I113" t="s">
        <v>197</v>
      </c>
      <c r="J113" t="s">
        <v>205</v>
      </c>
      <c r="K113" t="s">
        <v>57</v>
      </c>
      <c r="L113" t="s">
        <v>57</v>
      </c>
      <c r="M113">
        <v>10281</v>
      </c>
      <c r="N113" t="s">
        <v>57</v>
      </c>
      <c r="O113">
        <v>27</v>
      </c>
      <c r="P113" t="s">
        <v>57</v>
      </c>
      <c r="Q113">
        <v>0.1</v>
      </c>
      <c r="R113">
        <v>0.03</v>
      </c>
      <c r="S113" t="s">
        <v>57</v>
      </c>
      <c r="T113">
        <v>22.73</v>
      </c>
      <c r="U113">
        <v>2.2999999999999998</v>
      </c>
      <c r="V113">
        <v>18</v>
      </c>
      <c r="W113">
        <v>0.75</v>
      </c>
      <c r="X113">
        <v>3</v>
      </c>
      <c r="Y113">
        <v>1.17</v>
      </c>
      <c r="Z113">
        <v>3.4</v>
      </c>
      <c r="AA113">
        <v>0.13</v>
      </c>
      <c r="AB113" t="s">
        <v>57</v>
      </c>
      <c r="AC113">
        <v>953</v>
      </c>
      <c r="AD113">
        <v>9.9600000000000009</v>
      </c>
      <c r="AE113">
        <v>4.0999999999999996</v>
      </c>
      <c r="AF113">
        <v>0.04</v>
      </c>
      <c r="AG113">
        <v>63</v>
      </c>
      <c r="AH113">
        <v>1.5</v>
      </c>
      <c r="AI113" t="s">
        <v>57</v>
      </c>
      <c r="AJ113" t="s">
        <v>57</v>
      </c>
      <c r="AK113">
        <v>4</v>
      </c>
      <c r="AL113">
        <v>58</v>
      </c>
      <c r="AM113">
        <v>3.6</v>
      </c>
      <c r="AN113" t="s">
        <v>57</v>
      </c>
      <c r="AO113" t="s">
        <v>57</v>
      </c>
      <c r="AP113">
        <v>13.01</v>
      </c>
      <c r="AQ113" t="s">
        <v>57</v>
      </c>
      <c r="AR113">
        <v>0.12</v>
      </c>
      <c r="AS113">
        <v>2</v>
      </c>
      <c r="AT113" t="s">
        <v>57</v>
      </c>
      <c r="AU113">
        <v>0.9</v>
      </c>
      <c r="AV113">
        <v>6.3</v>
      </c>
      <c r="AW113" t="s">
        <v>57</v>
      </c>
      <c r="AX113" t="s">
        <v>57</v>
      </c>
      <c r="AY113">
        <v>4.3899999999999997</v>
      </c>
      <c r="AZ113">
        <v>142</v>
      </c>
      <c r="BA113">
        <v>7.0000000000000007E-2</v>
      </c>
      <c r="BB113">
        <v>0.39</v>
      </c>
      <c r="BC113">
        <v>23</v>
      </c>
      <c r="BD113">
        <v>0.2</v>
      </c>
      <c r="BE113">
        <v>4.01</v>
      </c>
      <c r="BF113">
        <v>9</v>
      </c>
      <c r="BG113">
        <v>5</v>
      </c>
    </row>
    <row r="114" spans="1:59" x14ac:dyDescent="0.25">
      <c r="A114" t="s">
        <v>134</v>
      </c>
      <c r="B114">
        <v>205283</v>
      </c>
      <c r="C114">
        <v>411635</v>
      </c>
      <c r="D114">
        <v>7648707</v>
      </c>
      <c r="E114" t="s">
        <v>202</v>
      </c>
      <c r="F114" t="s">
        <v>204</v>
      </c>
      <c r="G114" t="s">
        <v>193</v>
      </c>
      <c r="H114" s="25">
        <v>41481</v>
      </c>
      <c r="I114" t="s">
        <v>198</v>
      </c>
      <c r="J114" t="s">
        <v>205</v>
      </c>
      <c r="K114" t="s">
        <v>57</v>
      </c>
      <c r="L114" t="s">
        <v>57</v>
      </c>
      <c r="M114">
        <v>7812</v>
      </c>
      <c r="N114">
        <v>1</v>
      </c>
      <c r="O114">
        <v>18</v>
      </c>
      <c r="P114" t="s">
        <v>57</v>
      </c>
      <c r="Q114">
        <v>0.09</v>
      </c>
      <c r="R114">
        <v>0.03</v>
      </c>
      <c r="S114" t="s">
        <v>57</v>
      </c>
      <c r="T114">
        <v>14.45</v>
      </c>
      <c r="U114">
        <v>1.8</v>
      </c>
      <c r="V114">
        <v>16</v>
      </c>
      <c r="W114">
        <v>0.56999999999999995</v>
      </c>
      <c r="X114">
        <v>2</v>
      </c>
      <c r="Y114">
        <v>1.1100000000000001</v>
      </c>
      <c r="Z114">
        <v>2.2999999999999998</v>
      </c>
      <c r="AA114">
        <v>0.08</v>
      </c>
      <c r="AB114" t="s">
        <v>57</v>
      </c>
      <c r="AC114">
        <v>647</v>
      </c>
      <c r="AD114">
        <v>6.17</v>
      </c>
      <c r="AE114">
        <v>2.4</v>
      </c>
      <c r="AF114">
        <v>0.03</v>
      </c>
      <c r="AG114">
        <v>59</v>
      </c>
      <c r="AH114">
        <v>1.7</v>
      </c>
      <c r="AI114" t="s">
        <v>57</v>
      </c>
      <c r="AJ114">
        <v>0.3</v>
      </c>
      <c r="AK114">
        <v>3</v>
      </c>
      <c r="AL114">
        <v>60</v>
      </c>
      <c r="AM114">
        <v>2.7</v>
      </c>
      <c r="AN114" t="s">
        <v>57</v>
      </c>
      <c r="AO114" t="s">
        <v>57</v>
      </c>
      <c r="AP114">
        <v>9.4499999999999993</v>
      </c>
      <c r="AQ114" t="s">
        <v>57</v>
      </c>
      <c r="AR114">
        <v>0.16</v>
      </c>
      <c r="AS114">
        <v>2</v>
      </c>
      <c r="AT114" t="s">
        <v>57</v>
      </c>
      <c r="AU114">
        <v>0.9</v>
      </c>
      <c r="AV114">
        <v>4.9000000000000004</v>
      </c>
      <c r="AW114" t="s">
        <v>57</v>
      </c>
      <c r="AX114" t="s">
        <v>57</v>
      </c>
      <c r="AY114">
        <v>2.92</v>
      </c>
      <c r="AZ114">
        <v>111</v>
      </c>
      <c r="BA114">
        <v>0.05</v>
      </c>
      <c r="BB114">
        <v>0.24</v>
      </c>
      <c r="BC114">
        <v>21</v>
      </c>
      <c r="BD114">
        <v>0.2</v>
      </c>
      <c r="BE114">
        <v>3.1</v>
      </c>
      <c r="BF114">
        <v>7</v>
      </c>
      <c r="BG114">
        <v>3.9</v>
      </c>
    </row>
    <row r="115" spans="1:59" x14ac:dyDescent="0.25">
      <c r="A115" t="s">
        <v>134</v>
      </c>
      <c r="B115">
        <v>205284</v>
      </c>
      <c r="C115">
        <v>411621</v>
      </c>
      <c r="D115">
        <v>7647576</v>
      </c>
      <c r="E115" t="s">
        <v>202</v>
      </c>
      <c r="F115" t="s">
        <v>204</v>
      </c>
      <c r="G115" t="s">
        <v>193</v>
      </c>
      <c r="H115" s="25">
        <v>41481</v>
      </c>
      <c r="I115" t="s">
        <v>197</v>
      </c>
      <c r="J115" t="s">
        <v>205</v>
      </c>
      <c r="K115" t="s">
        <v>57</v>
      </c>
      <c r="L115" t="s">
        <v>57</v>
      </c>
      <c r="M115">
        <v>14230</v>
      </c>
      <c r="N115">
        <v>3</v>
      </c>
      <c r="O115">
        <v>59</v>
      </c>
      <c r="P115">
        <v>1</v>
      </c>
      <c r="Q115">
        <v>0.19</v>
      </c>
      <c r="R115">
        <v>7.0000000000000007E-2</v>
      </c>
      <c r="S115">
        <v>0.05</v>
      </c>
      <c r="T115">
        <v>36.21</v>
      </c>
      <c r="U115">
        <v>4.5</v>
      </c>
      <c r="V115">
        <v>26</v>
      </c>
      <c r="W115">
        <v>1.04</v>
      </c>
      <c r="X115">
        <v>9</v>
      </c>
      <c r="Y115">
        <v>1.98</v>
      </c>
      <c r="Z115">
        <v>5.6</v>
      </c>
      <c r="AA115">
        <v>0.31</v>
      </c>
      <c r="AB115" t="s">
        <v>57</v>
      </c>
      <c r="AC115">
        <v>1611</v>
      </c>
      <c r="AD115">
        <v>13.18</v>
      </c>
      <c r="AE115">
        <v>6.6</v>
      </c>
      <c r="AF115">
        <v>0.09</v>
      </c>
      <c r="AG115">
        <v>89</v>
      </c>
      <c r="AH115">
        <v>1.8</v>
      </c>
      <c r="AI115" t="s">
        <v>57</v>
      </c>
      <c r="AJ115">
        <v>0.7</v>
      </c>
      <c r="AK115">
        <v>7</v>
      </c>
      <c r="AL115">
        <v>255</v>
      </c>
      <c r="AM115">
        <v>10</v>
      </c>
      <c r="AN115" t="s">
        <v>57</v>
      </c>
      <c r="AO115" t="s">
        <v>57</v>
      </c>
      <c r="AP115">
        <v>21.3</v>
      </c>
      <c r="AQ115" t="s">
        <v>57</v>
      </c>
      <c r="AR115">
        <v>0.19</v>
      </c>
      <c r="AS115">
        <v>5</v>
      </c>
      <c r="AT115" t="s">
        <v>57</v>
      </c>
      <c r="AU115">
        <v>1.3</v>
      </c>
      <c r="AV115">
        <v>12.9</v>
      </c>
      <c r="AW115" t="s">
        <v>57</v>
      </c>
      <c r="AX115" t="s">
        <v>57</v>
      </c>
      <c r="AY115">
        <v>5.28</v>
      </c>
      <c r="AZ115">
        <v>66</v>
      </c>
      <c r="BA115">
        <v>0.11</v>
      </c>
      <c r="BB115">
        <v>0.63</v>
      </c>
      <c r="BC115">
        <v>41</v>
      </c>
      <c r="BD115">
        <v>0.2</v>
      </c>
      <c r="BE115">
        <v>9.83</v>
      </c>
      <c r="BF115">
        <v>41</v>
      </c>
      <c r="BG115">
        <v>10.3</v>
      </c>
    </row>
    <row r="116" spans="1:59" x14ac:dyDescent="0.25">
      <c r="A116" t="s">
        <v>134</v>
      </c>
      <c r="B116">
        <v>205285</v>
      </c>
      <c r="C116">
        <v>411655</v>
      </c>
      <c r="D116">
        <v>7647159</v>
      </c>
      <c r="E116" t="s">
        <v>202</v>
      </c>
      <c r="F116" t="s">
        <v>204</v>
      </c>
      <c r="G116" t="s">
        <v>193</v>
      </c>
      <c r="H116" s="25">
        <v>41481</v>
      </c>
      <c r="I116" t="s">
        <v>197</v>
      </c>
      <c r="J116" t="s">
        <v>205</v>
      </c>
      <c r="K116" t="s">
        <v>57</v>
      </c>
      <c r="L116" t="s">
        <v>57</v>
      </c>
      <c r="M116">
        <v>7213</v>
      </c>
      <c r="N116">
        <v>2</v>
      </c>
      <c r="O116">
        <v>29</v>
      </c>
      <c r="P116" t="s">
        <v>57</v>
      </c>
      <c r="Q116">
        <v>7.0000000000000007E-2</v>
      </c>
      <c r="R116">
        <v>0.05</v>
      </c>
      <c r="S116" t="s">
        <v>57</v>
      </c>
      <c r="T116">
        <v>12.54</v>
      </c>
      <c r="U116">
        <v>1.8</v>
      </c>
      <c r="V116">
        <v>16</v>
      </c>
      <c r="W116">
        <v>0.53</v>
      </c>
      <c r="X116">
        <v>2</v>
      </c>
      <c r="Y116">
        <v>0.95</v>
      </c>
      <c r="Z116">
        <v>2.4</v>
      </c>
      <c r="AA116">
        <v>0.14000000000000001</v>
      </c>
      <c r="AB116" t="s">
        <v>57</v>
      </c>
      <c r="AC116">
        <v>699</v>
      </c>
      <c r="AD116">
        <v>5.53</v>
      </c>
      <c r="AE116">
        <v>3.7</v>
      </c>
      <c r="AF116">
        <v>0.03</v>
      </c>
      <c r="AG116">
        <v>59</v>
      </c>
      <c r="AH116">
        <v>1.8</v>
      </c>
      <c r="AI116" t="s">
        <v>57</v>
      </c>
      <c r="AJ116">
        <v>0.4</v>
      </c>
      <c r="AK116">
        <v>3</v>
      </c>
      <c r="AL116">
        <v>68</v>
      </c>
      <c r="AM116">
        <v>4.7</v>
      </c>
      <c r="AN116" t="s">
        <v>57</v>
      </c>
      <c r="AO116" t="s">
        <v>57</v>
      </c>
      <c r="AP116">
        <v>9.18</v>
      </c>
      <c r="AQ116" t="s">
        <v>57</v>
      </c>
      <c r="AR116">
        <v>0.15</v>
      </c>
      <c r="AS116">
        <v>2</v>
      </c>
      <c r="AT116" t="s">
        <v>57</v>
      </c>
      <c r="AU116">
        <v>0.8</v>
      </c>
      <c r="AV116">
        <v>7.8</v>
      </c>
      <c r="AW116" t="s">
        <v>57</v>
      </c>
      <c r="AX116" t="s">
        <v>57</v>
      </c>
      <c r="AY116">
        <v>2.71</v>
      </c>
      <c r="AZ116">
        <v>86</v>
      </c>
      <c r="BA116">
        <v>0.05</v>
      </c>
      <c r="BB116">
        <v>0.23</v>
      </c>
      <c r="BC116">
        <v>18</v>
      </c>
      <c r="BD116">
        <v>0.2</v>
      </c>
      <c r="BE116">
        <v>2.2799999999999998</v>
      </c>
      <c r="BF116">
        <v>8</v>
      </c>
      <c r="BG116">
        <v>4.7</v>
      </c>
    </row>
    <row r="117" spans="1:59" x14ac:dyDescent="0.25">
      <c r="A117" t="s">
        <v>134</v>
      </c>
      <c r="B117">
        <v>205286</v>
      </c>
      <c r="C117">
        <v>411580</v>
      </c>
      <c r="D117">
        <v>7647074</v>
      </c>
      <c r="E117" t="s">
        <v>202</v>
      </c>
      <c r="F117" t="s">
        <v>204</v>
      </c>
      <c r="G117" t="s">
        <v>193</v>
      </c>
      <c r="H117" s="25">
        <v>41481</v>
      </c>
      <c r="I117" t="s">
        <v>197</v>
      </c>
      <c r="J117" t="s">
        <v>205</v>
      </c>
      <c r="K117" t="s">
        <v>57</v>
      </c>
      <c r="L117" t="s">
        <v>57</v>
      </c>
      <c r="M117">
        <v>7615</v>
      </c>
      <c r="N117">
        <v>1</v>
      </c>
      <c r="O117">
        <v>42</v>
      </c>
      <c r="P117" t="s">
        <v>57</v>
      </c>
      <c r="Q117">
        <v>0.08</v>
      </c>
      <c r="R117">
        <v>0.15</v>
      </c>
      <c r="S117" t="s">
        <v>57</v>
      </c>
      <c r="T117">
        <v>17.29</v>
      </c>
      <c r="U117">
        <v>2.5</v>
      </c>
      <c r="V117">
        <v>19</v>
      </c>
      <c r="W117">
        <v>0.6</v>
      </c>
      <c r="X117">
        <v>3</v>
      </c>
      <c r="Y117">
        <v>1.17</v>
      </c>
      <c r="Z117">
        <v>2.6</v>
      </c>
      <c r="AA117">
        <v>0.14000000000000001</v>
      </c>
      <c r="AB117" t="s">
        <v>57</v>
      </c>
      <c r="AC117">
        <v>804</v>
      </c>
      <c r="AD117">
        <v>6.14</v>
      </c>
      <c r="AE117">
        <v>4.3</v>
      </c>
      <c r="AF117">
        <v>0.04</v>
      </c>
      <c r="AG117">
        <v>87</v>
      </c>
      <c r="AH117">
        <v>1.7</v>
      </c>
      <c r="AI117" t="s">
        <v>57</v>
      </c>
      <c r="AJ117">
        <v>0.4</v>
      </c>
      <c r="AK117">
        <v>3</v>
      </c>
      <c r="AL117">
        <v>97</v>
      </c>
      <c r="AM117">
        <v>4.5999999999999996</v>
      </c>
      <c r="AN117" t="s">
        <v>57</v>
      </c>
      <c r="AO117" t="s">
        <v>57</v>
      </c>
      <c r="AP117">
        <v>9.86</v>
      </c>
      <c r="AQ117" t="s">
        <v>57</v>
      </c>
      <c r="AR117">
        <v>0.17</v>
      </c>
      <c r="AS117">
        <v>2</v>
      </c>
      <c r="AT117" t="s">
        <v>57</v>
      </c>
      <c r="AU117">
        <v>0.8</v>
      </c>
      <c r="AV117">
        <v>19.899999999999999</v>
      </c>
      <c r="AW117" t="s">
        <v>57</v>
      </c>
      <c r="AX117" t="s">
        <v>57</v>
      </c>
      <c r="AY117">
        <v>2.8</v>
      </c>
      <c r="AZ117">
        <v>100</v>
      </c>
      <c r="BA117">
        <v>0.06</v>
      </c>
      <c r="BB117">
        <v>0.28999999999999998</v>
      </c>
      <c r="BC117">
        <v>24</v>
      </c>
      <c r="BD117">
        <v>0.2</v>
      </c>
      <c r="BE117">
        <v>3.23</v>
      </c>
      <c r="BF117">
        <v>8</v>
      </c>
      <c r="BG117">
        <v>4.8</v>
      </c>
    </row>
    <row r="118" spans="1:59" x14ac:dyDescent="0.25">
      <c r="A118" t="s">
        <v>134</v>
      </c>
      <c r="B118">
        <v>205287</v>
      </c>
      <c r="C118">
        <v>411015</v>
      </c>
      <c r="D118">
        <v>7646404</v>
      </c>
      <c r="E118" t="s">
        <v>202</v>
      </c>
      <c r="F118" t="s">
        <v>204</v>
      </c>
      <c r="G118" t="s">
        <v>193</v>
      </c>
      <c r="H118" s="25">
        <v>41481</v>
      </c>
      <c r="I118" t="s">
        <v>195</v>
      </c>
      <c r="J118" t="s">
        <v>205</v>
      </c>
      <c r="K118" t="s">
        <v>57</v>
      </c>
      <c r="L118" t="s">
        <v>57</v>
      </c>
      <c r="M118">
        <v>9485</v>
      </c>
      <c r="N118">
        <v>1</v>
      </c>
      <c r="O118">
        <v>80</v>
      </c>
      <c r="P118" t="s">
        <v>57</v>
      </c>
      <c r="Q118">
        <v>0.09</v>
      </c>
      <c r="R118">
        <v>0.12</v>
      </c>
      <c r="S118" t="s">
        <v>57</v>
      </c>
      <c r="T118">
        <v>21.99</v>
      </c>
      <c r="U118">
        <v>4.7</v>
      </c>
      <c r="V118">
        <v>17</v>
      </c>
      <c r="W118">
        <v>0.76</v>
      </c>
      <c r="X118">
        <v>5</v>
      </c>
      <c r="Y118">
        <v>1.22</v>
      </c>
      <c r="Z118">
        <v>3.2</v>
      </c>
      <c r="AA118">
        <v>0.08</v>
      </c>
      <c r="AB118" t="s">
        <v>57</v>
      </c>
      <c r="AC118">
        <v>1191</v>
      </c>
      <c r="AD118">
        <v>9.01</v>
      </c>
      <c r="AE118">
        <v>4.4000000000000004</v>
      </c>
      <c r="AF118">
        <v>0.06</v>
      </c>
      <c r="AG118">
        <v>182</v>
      </c>
      <c r="AH118">
        <v>1.7</v>
      </c>
      <c r="AI118" t="s">
        <v>57</v>
      </c>
      <c r="AJ118">
        <v>0.4</v>
      </c>
      <c r="AK118">
        <v>5</v>
      </c>
      <c r="AL118">
        <v>138</v>
      </c>
      <c r="AM118">
        <v>4.7</v>
      </c>
      <c r="AN118" t="s">
        <v>57</v>
      </c>
      <c r="AO118" t="s">
        <v>57</v>
      </c>
      <c r="AP118">
        <v>13.76</v>
      </c>
      <c r="AQ118" t="s">
        <v>57</v>
      </c>
      <c r="AR118">
        <v>0.16</v>
      </c>
      <c r="AS118">
        <v>3</v>
      </c>
      <c r="AT118" t="s">
        <v>57</v>
      </c>
      <c r="AU118">
        <v>0.9</v>
      </c>
      <c r="AV118">
        <v>17.899999999999999</v>
      </c>
      <c r="AW118" t="s">
        <v>57</v>
      </c>
      <c r="AX118" t="s">
        <v>57</v>
      </c>
      <c r="AY118">
        <v>2.85</v>
      </c>
      <c r="AZ118">
        <v>93</v>
      </c>
      <c r="BA118">
        <v>7.0000000000000007E-2</v>
      </c>
      <c r="BB118">
        <v>0.36</v>
      </c>
      <c r="BC118">
        <v>23</v>
      </c>
      <c r="BD118">
        <v>0.2</v>
      </c>
      <c r="BE118">
        <v>5.49</v>
      </c>
      <c r="BF118">
        <v>14</v>
      </c>
      <c r="BG118">
        <v>3</v>
      </c>
    </row>
    <row r="119" spans="1:59" x14ac:dyDescent="0.25">
      <c r="A119" t="s">
        <v>134</v>
      </c>
      <c r="B119">
        <v>205288</v>
      </c>
      <c r="C119">
        <v>410632</v>
      </c>
      <c r="D119">
        <v>7647155</v>
      </c>
      <c r="E119" t="s">
        <v>202</v>
      </c>
      <c r="F119" t="s">
        <v>204</v>
      </c>
      <c r="G119" t="s">
        <v>193</v>
      </c>
      <c r="H119" s="25">
        <v>41481</v>
      </c>
      <c r="I119" t="s">
        <v>197</v>
      </c>
      <c r="J119" t="s">
        <v>205</v>
      </c>
      <c r="K119" t="s">
        <v>57</v>
      </c>
      <c r="L119" t="s">
        <v>57</v>
      </c>
      <c r="M119">
        <v>6336</v>
      </c>
      <c r="N119">
        <v>1</v>
      </c>
      <c r="O119">
        <v>29</v>
      </c>
      <c r="P119" t="s">
        <v>57</v>
      </c>
      <c r="Q119">
        <v>0.06</v>
      </c>
      <c r="R119">
        <v>0.04</v>
      </c>
      <c r="S119" t="s">
        <v>57</v>
      </c>
      <c r="T119">
        <v>14.33</v>
      </c>
      <c r="U119">
        <v>1.9</v>
      </c>
      <c r="V119">
        <v>14</v>
      </c>
      <c r="W119">
        <v>0.45</v>
      </c>
      <c r="X119">
        <v>2</v>
      </c>
      <c r="Y119">
        <v>0.8</v>
      </c>
      <c r="Z119">
        <v>2.1</v>
      </c>
      <c r="AA119" t="s">
        <v>57</v>
      </c>
      <c r="AB119" t="s">
        <v>57</v>
      </c>
      <c r="AC119">
        <v>662</v>
      </c>
      <c r="AD119">
        <v>6.31</v>
      </c>
      <c r="AE119">
        <v>2.7</v>
      </c>
      <c r="AF119">
        <v>0.03</v>
      </c>
      <c r="AG119">
        <v>64</v>
      </c>
      <c r="AH119">
        <v>1.7</v>
      </c>
      <c r="AI119" t="s">
        <v>57</v>
      </c>
      <c r="AJ119">
        <v>0.2</v>
      </c>
      <c r="AK119">
        <v>3</v>
      </c>
      <c r="AL119">
        <v>60</v>
      </c>
      <c r="AM119">
        <v>2.1</v>
      </c>
      <c r="AN119" t="s">
        <v>57</v>
      </c>
      <c r="AO119" t="s">
        <v>57</v>
      </c>
      <c r="AP119">
        <v>7.88</v>
      </c>
      <c r="AQ119" t="s">
        <v>57</v>
      </c>
      <c r="AR119">
        <v>0.14000000000000001</v>
      </c>
      <c r="AS119">
        <v>1</v>
      </c>
      <c r="AT119" t="s">
        <v>57</v>
      </c>
      <c r="AU119">
        <v>0.7</v>
      </c>
      <c r="AV119">
        <v>5.6</v>
      </c>
      <c r="AW119" t="s">
        <v>57</v>
      </c>
      <c r="AX119" t="s">
        <v>57</v>
      </c>
      <c r="AY119">
        <v>2.72</v>
      </c>
      <c r="AZ119">
        <v>109</v>
      </c>
      <c r="BA119" t="s">
        <v>57</v>
      </c>
      <c r="BB119">
        <v>0.23</v>
      </c>
      <c r="BC119">
        <v>16</v>
      </c>
      <c r="BD119">
        <v>0.2</v>
      </c>
      <c r="BE119">
        <v>2.39</v>
      </c>
      <c r="BF119">
        <v>7</v>
      </c>
      <c r="BG119">
        <v>2.2999999999999998</v>
      </c>
    </row>
    <row r="120" spans="1:59" x14ac:dyDescent="0.25">
      <c r="A120" t="s">
        <v>134</v>
      </c>
      <c r="B120">
        <v>205289</v>
      </c>
      <c r="C120">
        <v>409395</v>
      </c>
      <c r="D120">
        <v>7648220</v>
      </c>
      <c r="E120" t="s">
        <v>202</v>
      </c>
      <c r="F120" t="s">
        <v>204</v>
      </c>
      <c r="G120" t="s">
        <v>193</v>
      </c>
      <c r="H120" s="25">
        <v>41481</v>
      </c>
      <c r="I120" t="s">
        <v>197</v>
      </c>
      <c r="J120" t="s">
        <v>205</v>
      </c>
      <c r="K120" t="s">
        <v>57</v>
      </c>
      <c r="L120" t="s">
        <v>57</v>
      </c>
      <c r="M120">
        <v>5102</v>
      </c>
      <c r="N120">
        <v>1</v>
      </c>
      <c r="O120">
        <v>22</v>
      </c>
      <c r="P120" t="s">
        <v>57</v>
      </c>
      <c r="Q120">
        <v>0.06</v>
      </c>
      <c r="R120">
        <v>0.02</v>
      </c>
      <c r="S120" t="s">
        <v>57</v>
      </c>
      <c r="T120">
        <v>13.27</v>
      </c>
      <c r="U120">
        <v>1.3</v>
      </c>
      <c r="V120">
        <v>14</v>
      </c>
      <c r="W120">
        <v>0.36</v>
      </c>
      <c r="X120" t="s">
        <v>57</v>
      </c>
      <c r="Y120">
        <v>0.76</v>
      </c>
      <c r="Z120">
        <v>1.7</v>
      </c>
      <c r="AA120">
        <v>0.08</v>
      </c>
      <c r="AB120" t="s">
        <v>57</v>
      </c>
      <c r="AC120">
        <v>552</v>
      </c>
      <c r="AD120">
        <v>5.9</v>
      </c>
      <c r="AE120">
        <v>2.4</v>
      </c>
      <c r="AF120">
        <v>0.02</v>
      </c>
      <c r="AG120">
        <v>51</v>
      </c>
      <c r="AH120">
        <v>1.6</v>
      </c>
      <c r="AI120" t="s">
        <v>57</v>
      </c>
      <c r="AJ120">
        <v>0.2</v>
      </c>
      <c r="AK120">
        <v>2</v>
      </c>
      <c r="AL120">
        <v>42</v>
      </c>
      <c r="AM120">
        <v>2.6</v>
      </c>
      <c r="AN120" t="s">
        <v>57</v>
      </c>
      <c r="AO120" t="s">
        <v>57</v>
      </c>
      <c r="AP120">
        <v>6.4</v>
      </c>
      <c r="AQ120" t="s">
        <v>57</v>
      </c>
      <c r="AR120">
        <v>0.15</v>
      </c>
      <c r="AS120" t="s">
        <v>57</v>
      </c>
      <c r="AT120" t="s">
        <v>57</v>
      </c>
      <c r="AU120">
        <v>0.7</v>
      </c>
      <c r="AV120">
        <v>4</v>
      </c>
      <c r="AW120" t="s">
        <v>57</v>
      </c>
      <c r="AX120" t="s">
        <v>57</v>
      </c>
      <c r="AY120">
        <v>2.83</v>
      </c>
      <c r="AZ120">
        <v>112</v>
      </c>
      <c r="BA120" t="s">
        <v>57</v>
      </c>
      <c r="BB120">
        <v>0.22</v>
      </c>
      <c r="BC120">
        <v>14</v>
      </c>
      <c r="BD120">
        <v>0.2</v>
      </c>
      <c r="BE120">
        <v>1.72</v>
      </c>
      <c r="BF120">
        <v>4</v>
      </c>
      <c r="BG120">
        <v>3.5</v>
      </c>
    </row>
    <row r="121" spans="1:59" x14ac:dyDescent="0.25">
      <c r="A121" t="s">
        <v>134</v>
      </c>
      <c r="B121">
        <v>205290</v>
      </c>
      <c r="C121">
        <v>408283</v>
      </c>
      <c r="D121">
        <v>7648309</v>
      </c>
      <c r="E121" t="s">
        <v>202</v>
      </c>
      <c r="F121" t="s">
        <v>204</v>
      </c>
      <c r="G121" t="s">
        <v>193</v>
      </c>
      <c r="H121" s="25">
        <v>41481</v>
      </c>
      <c r="I121" t="s">
        <v>197</v>
      </c>
      <c r="J121" t="s">
        <v>205</v>
      </c>
      <c r="K121">
        <v>3</v>
      </c>
      <c r="L121" t="s">
        <v>57</v>
      </c>
      <c r="M121">
        <v>7982</v>
      </c>
      <c r="N121">
        <v>1</v>
      </c>
      <c r="O121">
        <v>26</v>
      </c>
      <c r="P121" t="s">
        <v>57</v>
      </c>
      <c r="Q121">
        <v>0.09</v>
      </c>
      <c r="R121">
        <v>0.04</v>
      </c>
      <c r="S121" t="s">
        <v>57</v>
      </c>
      <c r="T121">
        <v>22.19</v>
      </c>
      <c r="U121">
        <v>2.1</v>
      </c>
      <c r="V121">
        <v>16</v>
      </c>
      <c r="W121">
        <v>0.65</v>
      </c>
      <c r="X121">
        <v>2</v>
      </c>
      <c r="Y121">
        <v>1.03</v>
      </c>
      <c r="Z121">
        <v>2.7</v>
      </c>
      <c r="AA121">
        <v>0.12</v>
      </c>
      <c r="AB121" t="s">
        <v>57</v>
      </c>
      <c r="AC121">
        <v>870</v>
      </c>
      <c r="AD121">
        <v>9.76</v>
      </c>
      <c r="AE121">
        <v>3.2</v>
      </c>
      <c r="AF121">
        <v>0.04</v>
      </c>
      <c r="AG121">
        <v>79</v>
      </c>
      <c r="AH121">
        <v>1.8</v>
      </c>
      <c r="AI121" t="s">
        <v>57</v>
      </c>
      <c r="AJ121">
        <v>0.3</v>
      </c>
      <c r="AK121">
        <v>4</v>
      </c>
      <c r="AL121">
        <v>71</v>
      </c>
      <c r="AM121">
        <v>3.1</v>
      </c>
      <c r="AN121" t="s">
        <v>57</v>
      </c>
      <c r="AO121" t="s">
        <v>57</v>
      </c>
      <c r="AP121">
        <v>10.79</v>
      </c>
      <c r="AQ121" t="s">
        <v>57</v>
      </c>
      <c r="AR121">
        <v>0.18</v>
      </c>
      <c r="AS121">
        <v>2</v>
      </c>
      <c r="AT121" t="s">
        <v>57</v>
      </c>
      <c r="AU121">
        <v>0.9</v>
      </c>
      <c r="AV121">
        <v>6.3</v>
      </c>
      <c r="AW121" t="s">
        <v>57</v>
      </c>
      <c r="AX121">
        <v>0.09</v>
      </c>
      <c r="AY121">
        <v>4.2300000000000004</v>
      </c>
      <c r="AZ121">
        <v>161</v>
      </c>
      <c r="BA121">
        <v>0.05</v>
      </c>
      <c r="BB121">
        <v>0.35</v>
      </c>
      <c r="BC121">
        <v>21</v>
      </c>
      <c r="BD121">
        <v>0.2</v>
      </c>
      <c r="BE121">
        <v>3.56</v>
      </c>
      <c r="BF121">
        <v>8</v>
      </c>
      <c r="BG121">
        <v>5.7</v>
      </c>
    </row>
    <row r="122" spans="1:59" x14ac:dyDescent="0.25">
      <c r="A122" t="s">
        <v>134</v>
      </c>
      <c r="B122">
        <v>205291</v>
      </c>
      <c r="C122">
        <v>407397</v>
      </c>
      <c r="D122">
        <v>7648642</v>
      </c>
      <c r="E122" t="s">
        <v>202</v>
      </c>
      <c r="F122" t="s">
        <v>204</v>
      </c>
      <c r="G122" t="s">
        <v>193</v>
      </c>
      <c r="H122" s="25">
        <v>41481</v>
      </c>
      <c r="I122" t="s">
        <v>195</v>
      </c>
      <c r="J122" t="s">
        <v>205</v>
      </c>
      <c r="K122" t="s">
        <v>57</v>
      </c>
      <c r="L122" t="s">
        <v>57</v>
      </c>
      <c r="M122">
        <v>12337</v>
      </c>
      <c r="N122">
        <v>3</v>
      </c>
      <c r="O122">
        <v>82</v>
      </c>
      <c r="P122">
        <v>1.1000000000000001</v>
      </c>
      <c r="Q122">
        <v>0.19</v>
      </c>
      <c r="R122">
        <v>0.1</v>
      </c>
      <c r="S122" t="s">
        <v>57</v>
      </c>
      <c r="T122">
        <v>25.76</v>
      </c>
      <c r="U122">
        <v>5.4</v>
      </c>
      <c r="V122">
        <v>21</v>
      </c>
      <c r="W122">
        <v>1.69</v>
      </c>
      <c r="X122">
        <v>6</v>
      </c>
      <c r="Y122">
        <v>1.65</v>
      </c>
      <c r="Z122">
        <v>4.3</v>
      </c>
      <c r="AA122">
        <v>0.18</v>
      </c>
      <c r="AB122" t="s">
        <v>57</v>
      </c>
      <c r="AC122">
        <v>2433</v>
      </c>
      <c r="AD122">
        <v>10.62</v>
      </c>
      <c r="AE122">
        <v>7.8</v>
      </c>
      <c r="AF122">
        <v>0.14000000000000001</v>
      </c>
      <c r="AG122">
        <v>175</v>
      </c>
      <c r="AH122">
        <v>1.9</v>
      </c>
      <c r="AI122" t="s">
        <v>57</v>
      </c>
      <c r="AJ122" t="s">
        <v>57</v>
      </c>
      <c r="AK122">
        <v>7</v>
      </c>
      <c r="AL122">
        <v>111</v>
      </c>
      <c r="AM122">
        <v>4.8</v>
      </c>
      <c r="AN122" t="s">
        <v>57</v>
      </c>
      <c r="AO122" t="s">
        <v>57</v>
      </c>
      <c r="AP122">
        <v>23.61</v>
      </c>
      <c r="AQ122" t="s">
        <v>57</v>
      </c>
      <c r="AR122">
        <v>0.18</v>
      </c>
      <c r="AS122">
        <v>4</v>
      </c>
      <c r="AT122" t="s">
        <v>57</v>
      </c>
      <c r="AU122">
        <v>1.3</v>
      </c>
      <c r="AV122">
        <v>19.2</v>
      </c>
      <c r="AW122" t="s">
        <v>57</v>
      </c>
      <c r="AX122" t="s">
        <v>57</v>
      </c>
      <c r="AY122">
        <v>4.92</v>
      </c>
      <c r="AZ122">
        <v>70</v>
      </c>
      <c r="BA122">
        <v>0.13</v>
      </c>
      <c r="BB122">
        <v>0.88</v>
      </c>
      <c r="BC122">
        <v>30</v>
      </c>
      <c r="BD122">
        <v>0.2</v>
      </c>
      <c r="BE122">
        <v>6.83</v>
      </c>
      <c r="BF122">
        <v>17</v>
      </c>
      <c r="BG122">
        <v>6.5</v>
      </c>
    </row>
    <row r="123" spans="1:59" x14ac:dyDescent="0.25">
      <c r="A123" t="s">
        <v>134</v>
      </c>
      <c r="B123">
        <v>205292</v>
      </c>
      <c r="C123">
        <v>409889</v>
      </c>
      <c r="D123">
        <v>7649058</v>
      </c>
      <c r="E123" t="s">
        <v>202</v>
      </c>
      <c r="F123" t="s">
        <v>204</v>
      </c>
      <c r="G123" t="s">
        <v>193</v>
      </c>
      <c r="H123" s="25">
        <v>41481</v>
      </c>
      <c r="I123" t="s">
        <v>203</v>
      </c>
      <c r="J123" t="s">
        <v>205</v>
      </c>
      <c r="K123" t="s">
        <v>57</v>
      </c>
      <c r="L123" t="s">
        <v>57</v>
      </c>
      <c r="M123">
        <v>6690</v>
      </c>
      <c r="N123">
        <v>2</v>
      </c>
      <c r="O123">
        <v>23</v>
      </c>
      <c r="P123" t="s">
        <v>57</v>
      </c>
      <c r="Q123">
        <v>0.08</v>
      </c>
      <c r="R123">
        <v>0.03</v>
      </c>
      <c r="S123" t="s">
        <v>57</v>
      </c>
      <c r="T123">
        <v>14.36</v>
      </c>
      <c r="U123">
        <v>1.7</v>
      </c>
      <c r="V123">
        <v>16</v>
      </c>
      <c r="W123">
        <v>0.52</v>
      </c>
      <c r="X123">
        <v>1</v>
      </c>
      <c r="Y123">
        <v>0.86</v>
      </c>
      <c r="Z123">
        <v>2.2000000000000002</v>
      </c>
      <c r="AA123">
        <v>0.12</v>
      </c>
      <c r="AB123" t="s">
        <v>57</v>
      </c>
      <c r="AC123">
        <v>700</v>
      </c>
      <c r="AD123">
        <v>6.29</v>
      </c>
      <c r="AE123">
        <v>3.6</v>
      </c>
      <c r="AF123">
        <v>0.03</v>
      </c>
      <c r="AG123">
        <v>53</v>
      </c>
      <c r="AH123">
        <v>1.8</v>
      </c>
      <c r="AI123" t="s">
        <v>57</v>
      </c>
      <c r="AJ123" t="s">
        <v>57</v>
      </c>
      <c r="AK123">
        <v>3</v>
      </c>
      <c r="AL123">
        <v>57</v>
      </c>
      <c r="AM123">
        <v>2.6</v>
      </c>
      <c r="AN123" t="s">
        <v>57</v>
      </c>
      <c r="AO123" t="s">
        <v>57</v>
      </c>
      <c r="AP123">
        <v>8.42</v>
      </c>
      <c r="AQ123" t="s">
        <v>57</v>
      </c>
      <c r="AR123">
        <v>0.17</v>
      </c>
      <c r="AS123">
        <v>1</v>
      </c>
      <c r="AT123" t="s">
        <v>57</v>
      </c>
      <c r="AU123">
        <v>0.8</v>
      </c>
      <c r="AV123">
        <v>5.2</v>
      </c>
      <c r="AW123" t="s">
        <v>57</v>
      </c>
      <c r="AX123" t="s">
        <v>57</v>
      </c>
      <c r="AY123">
        <v>3.27</v>
      </c>
      <c r="AZ123">
        <v>120</v>
      </c>
      <c r="BA123">
        <v>0.05</v>
      </c>
      <c r="BB123">
        <v>0.24</v>
      </c>
      <c r="BC123">
        <v>17</v>
      </c>
      <c r="BD123">
        <v>0.2</v>
      </c>
      <c r="BE123">
        <v>1.92</v>
      </c>
      <c r="BF123">
        <v>6</v>
      </c>
      <c r="BG123">
        <v>5</v>
      </c>
    </row>
    <row r="124" spans="1:59" x14ac:dyDescent="0.25">
      <c r="A124" t="s">
        <v>134</v>
      </c>
      <c r="B124">
        <v>205293</v>
      </c>
      <c r="C124">
        <v>409991</v>
      </c>
      <c r="D124">
        <v>7649118</v>
      </c>
      <c r="E124" t="s">
        <v>202</v>
      </c>
      <c r="F124" t="s">
        <v>204</v>
      </c>
      <c r="G124" t="s">
        <v>193</v>
      </c>
      <c r="H124" s="25">
        <v>41481</v>
      </c>
      <c r="I124" t="s">
        <v>197</v>
      </c>
      <c r="J124" t="s">
        <v>205</v>
      </c>
      <c r="K124" t="s">
        <v>57</v>
      </c>
      <c r="L124" t="s">
        <v>57</v>
      </c>
      <c r="M124">
        <v>6898</v>
      </c>
      <c r="N124">
        <v>2</v>
      </c>
      <c r="O124">
        <v>24</v>
      </c>
      <c r="P124" t="s">
        <v>57</v>
      </c>
      <c r="Q124">
        <v>0.08</v>
      </c>
      <c r="R124">
        <v>0.03</v>
      </c>
      <c r="S124" t="s">
        <v>57</v>
      </c>
      <c r="T124">
        <v>15.77</v>
      </c>
      <c r="U124">
        <v>2</v>
      </c>
      <c r="V124">
        <v>16</v>
      </c>
      <c r="W124">
        <v>0.56000000000000005</v>
      </c>
      <c r="X124">
        <v>2</v>
      </c>
      <c r="Y124">
        <v>0.9</v>
      </c>
      <c r="Z124">
        <v>2.2999999999999998</v>
      </c>
      <c r="AA124">
        <v>0.13</v>
      </c>
      <c r="AB124" t="s">
        <v>57</v>
      </c>
      <c r="AC124">
        <v>721</v>
      </c>
      <c r="AD124">
        <v>6.73</v>
      </c>
      <c r="AE124">
        <v>3.8</v>
      </c>
      <c r="AF124">
        <v>0.03</v>
      </c>
      <c r="AG124">
        <v>51</v>
      </c>
      <c r="AH124">
        <v>1.7</v>
      </c>
      <c r="AI124" t="s">
        <v>57</v>
      </c>
      <c r="AJ124" t="s">
        <v>57</v>
      </c>
      <c r="AK124">
        <v>3</v>
      </c>
      <c r="AL124">
        <v>34</v>
      </c>
      <c r="AM124">
        <v>3</v>
      </c>
      <c r="AN124" t="s">
        <v>57</v>
      </c>
      <c r="AO124" t="s">
        <v>57</v>
      </c>
      <c r="AP124">
        <v>9.15</v>
      </c>
      <c r="AQ124" t="s">
        <v>57</v>
      </c>
      <c r="AR124">
        <v>0.16</v>
      </c>
      <c r="AS124">
        <v>2</v>
      </c>
      <c r="AT124" t="s">
        <v>57</v>
      </c>
      <c r="AU124">
        <v>0.8</v>
      </c>
      <c r="AV124">
        <v>5.3</v>
      </c>
      <c r="AW124" t="s">
        <v>57</v>
      </c>
      <c r="AX124" t="s">
        <v>57</v>
      </c>
      <c r="AY124">
        <v>3.54</v>
      </c>
      <c r="AZ124">
        <v>131</v>
      </c>
      <c r="BA124">
        <v>0.05</v>
      </c>
      <c r="BB124">
        <v>0.3</v>
      </c>
      <c r="BC124">
        <v>18</v>
      </c>
      <c r="BD124">
        <v>0.2</v>
      </c>
      <c r="BE124">
        <v>2.1800000000000002</v>
      </c>
      <c r="BF124">
        <v>6</v>
      </c>
      <c r="BG124">
        <v>4.7</v>
      </c>
    </row>
    <row r="125" spans="1:59" x14ac:dyDescent="0.25">
      <c r="A125" t="s">
        <v>134</v>
      </c>
      <c r="B125">
        <v>205294</v>
      </c>
      <c r="C125">
        <v>411259</v>
      </c>
      <c r="D125">
        <v>7650456</v>
      </c>
      <c r="E125" t="s">
        <v>202</v>
      </c>
      <c r="F125" t="s">
        <v>204</v>
      </c>
      <c r="G125" t="s">
        <v>193</v>
      </c>
      <c r="H125" s="25">
        <v>41481</v>
      </c>
      <c r="I125" t="s">
        <v>203</v>
      </c>
      <c r="J125" t="s">
        <v>205</v>
      </c>
      <c r="K125" t="s">
        <v>57</v>
      </c>
      <c r="L125" t="s">
        <v>57</v>
      </c>
      <c r="M125">
        <v>5687</v>
      </c>
      <c r="N125">
        <v>2</v>
      </c>
      <c r="O125">
        <v>17</v>
      </c>
      <c r="P125" t="s">
        <v>57</v>
      </c>
      <c r="Q125">
        <v>7.0000000000000007E-2</v>
      </c>
      <c r="R125">
        <v>0.03</v>
      </c>
      <c r="S125" t="s">
        <v>57</v>
      </c>
      <c r="T125">
        <v>10.18</v>
      </c>
      <c r="U125">
        <v>1.8</v>
      </c>
      <c r="V125">
        <v>15</v>
      </c>
      <c r="W125">
        <v>0.45</v>
      </c>
      <c r="X125">
        <v>1</v>
      </c>
      <c r="Y125">
        <v>0.86</v>
      </c>
      <c r="Z125">
        <v>2.1</v>
      </c>
      <c r="AA125">
        <v>0.11</v>
      </c>
      <c r="AB125" t="s">
        <v>57</v>
      </c>
      <c r="AC125">
        <v>542</v>
      </c>
      <c r="AD125">
        <v>4.47</v>
      </c>
      <c r="AE125">
        <v>2.7</v>
      </c>
      <c r="AF125">
        <v>0.02</v>
      </c>
      <c r="AG125">
        <v>73</v>
      </c>
      <c r="AH125">
        <v>1.8</v>
      </c>
      <c r="AI125" t="s">
        <v>57</v>
      </c>
      <c r="AJ125" t="s">
        <v>57</v>
      </c>
      <c r="AK125">
        <v>2</v>
      </c>
      <c r="AL125">
        <v>46</v>
      </c>
      <c r="AM125">
        <v>3.6</v>
      </c>
      <c r="AN125" t="s">
        <v>57</v>
      </c>
      <c r="AO125" t="s">
        <v>57</v>
      </c>
      <c r="AP125">
        <v>7.45</v>
      </c>
      <c r="AQ125" t="s">
        <v>57</v>
      </c>
      <c r="AR125">
        <v>0.15</v>
      </c>
      <c r="AS125">
        <v>1</v>
      </c>
      <c r="AT125" t="s">
        <v>57</v>
      </c>
      <c r="AU125">
        <v>0.8</v>
      </c>
      <c r="AV125">
        <v>4.0999999999999996</v>
      </c>
      <c r="AW125" t="s">
        <v>57</v>
      </c>
      <c r="AX125" t="s">
        <v>57</v>
      </c>
      <c r="AY125">
        <v>2.36</v>
      </c>
      <c r="AZ125">
        <v>83</v>
      </c>
      <c r="BA125" t="s">
        <v>57</v>
      </c>
      <c r="BB125">
        <v>0.21</v>
      </c>
      <c r="BC125">
        <v>17</v>
      </c>
      <c r="BD125">
        <v>0.2</v>
      </c>
      <c r="BE125">
        <v>2.11</v>
      </c>
      <c r="BF125">
        <v>5</v>
      </c>
      <c r="BG125">
        <v>4.4000000000000004</v>
      </c>
    </row>
    <row r="126" spans="1:59" x14ac:dyDescent="0.25">
      <c r="A126" t="s">
        <v>134</v>
      </c>
      <c r="B126">
        <v>205295</v>
      </c>
      <c r="C126">
        <v>411001</v>
      </c>
      <c r="D126">
        <v>7651224</v>
      </c>
      <c r="E126" t="s">
        <v>202</v>
      </c>
      <c r="F126" t="s">
        <v>204</v>
      </c>
      <c r="G126" t="s">
        <v>193</v>
      </c>
      <c r="H126" s="25">
        <v>41481</v>
      </c>
      <c r="I126" t="s">
        <v>195</v>
      </c>
      <c r="J126" t="s">
        <v>205</v>
      </c>
      <c r="K126" t="s">
        <v>57</v>
      </c>
      <c r="L126" t="s">
        <v>57</v>
      </c>
      <c r="M126">
        <v>5995</v>
      </c>
      <c r="N126">
        <v>2</v>
      </c>
      <c r="O126">
        <v>26</v>
      </c>
      <c r="P126" t="s">
        <v>57</v>
      </c>
      <c r="Q126">
        <v>0.08</v>
      </c>
      <c r="R126">
        <v>0.04</v>
      </c>
      <c r="S126" t="s">
        <v>57</v>
      </c>
      <c r="T126">
        <v>13.8</v>
      </c>
      <c r="U126">
        <v>1.7</v>
      </c>
      <c r="V126">
        <v>16</v>
      </c>
      <c r="W126">
        <v>0.46</v>
      </c>
      <c r="X126">
        <v>2</v>
      </c>
      <c r="Y126">
        <v>0.94</v>
      </c>
      <c r="Z126">
        <v>2.1</v>
      </c>
      <c r="AA126">
        <v>0.13</v>
      </c>
      <c r="AB126" t="s">
        <v>57</v>
      </c>
      <c r="AC126">
        <v>598</v>
      </c>
      <c r="AD126">
        <v>5.99</v>
      </c>
      <c r="AE126">
        <v>2.7</v>
      </c>
      <c r="AF126">
        <v>0.03</v>
      </c>
      <c r="AG126">
        <v>63</v>
      </c>
      <c r="AH126">
        <v>1.9</v>
      </c>
      <c r="AI126" t="s">
        <v>57</v>
      </c>
      <c r="AJ126">
        <v>0.3</v>
      </c>
      <c r="AK126">
        <v>3</v>
      </c>
      <c r="AL126">
        <v>67</v>
      </c>
      <c r="AM126">
        <v>2.7</v>
      </c>
      <c r="AN126" t="s">
        <v>57</v>
      </c>
      <c r="AO126" t="s">
        <v>57</v>
      </c>
      <c r="AP126">
        <v>8.2799999999999994</v>
      </c>
      <c r="AQ126" t="s">
        <v>57</v>
      </c>
      <c r="AR126">
        <v>0.15</v>
      </c>
      <c r="AS126">
        <v>1</v>
      </c>
      <c r="AT126" t="s">
        <v>57</v>
      </c>
      <c r="AU126">
        <v>0.8</v>
      </c>
      <c r="AV126">
        <v>5.6</v>
      </c>
      <c r="AW126" t="s">
        <v>57</v>
      </c>
      <c r="AX126" t="s">
        <v>57</v>
      </c>
      <c r="AY126">
        <v>2.73</v>
      </c>
      <c r="AZ126">
        <v>100</v>
      </c>
      <c r="BA126" t="s">
        <v>57</v>
      </c>
      <c r="BB126">
        <v>0.23</v>
      </c>
      <c r="BC126">
        <v>19</v>
      </c>
      <c r="BD126">
        <v>0.2</v>
      </c>
      <c r="BE126">
        <v>2.69</v>
      </c>
      <c r="BF126">
        <v>7</v>
      </c>
      <c r="BG126">
        <v>4.5999999999999996</v>
      </c>
    </row>
    <row r="127" spans="1:59" x14ac:dyDescent="0.25">
      <c r="A127" t="s">
        <v>134</v>
      </c>
      <c r="B127">
        <v>205296</v>
      </c>
      <c r="C127">
        <v>411796</v>
      </c>
      <c r="D127">
        <v>7651091</v>
      </c>
      <c r="E127" t="s">
        <v>202</v>
      </c>
      <c r="F127" t="s">
        <v>204</v>
      </c>
      <c r="G127" t="s">
        <v>193</v>
      </c>
      <c r="H127" s="25">
        <v>41481</v>
      </c>
      <c r="I127" t="s">
        <v>195</v>
      </c>
      <c r="J127" t="s">
        <v>205</v>
      </c>
      <c r="K127" t="s">
        <v>57</v>
      </c>
      <c r="L127" t="s">
        <v>57</v>
      </c>
      <c r="M127">
        <v>5099</v>
      </c>
      <c r="N127">
        <v>1</v>
      </c>
      <c r="O127">
        <v>16</v>
      </c>
      <c r="P127" t="s">
        <v>57</v>
      </c>
      <c r="Q127">
        <v>7.0000000000000007E-2</v>
      </c>
      <c r="R127">
        <v>0.02</v>
      </c>
      <c r="S127" t="s">
        <v>57</v>
      </c>
      <c r="T127">
        <v>8.6199999999999992</v>
      </c>
      <c r="U127">
        <v>1.1000000000000001</v>
      </c>
      <c r="V127">
        <v>14</v>
      </c>
      <c r="W127">
        <v>0.41</v>
      </c>
      <c r="X127">
        <v>1</v>
      </c>
      <c r="Y127">
        <v>0.76</v>
      </c>
      <c r="Z127">
        <v>1.7</v>
      </c>
      <c r="AA127">
        <v>7.0000000000000007E-2</v>
      </c>
      <c r="AB127" t="s">
        <v>57</v>
      </c>
      <c r="AC127">
        <v>495</v>
      </c>
      <c r="AD127">
        <v>3.88</v>
      </c>
      <c r="AE127">
        <v>2</v>
      </c>
      <c r="AF127">
        <v>0.02</v>
      </c>
      <c r="AG127">
        <v>45</v>
      </c>
      <c r="AH127">
        <v>1.8</v>
      </c>
      <c r="AI127" t="s">
        <v>57</v>
      </c>
      <c r="AJ127">
        <v>0.2</v>
      </c>
      <c r="AK127">
        <v>2</v>
      </c>
      <c r="AL127">
        <v>53</v>
      </c>
      <c r="AM127">
        <v>2.6</v>
      </c>
      <c r="AN127" t="s">
        <v>57</v>
      </c>
      <c r="AO127" t="s">
        <v>57</v>
      </c>
      <c r="AP127">
        <v>6.46</v>
      </c>
      <c r="AQ127" t="s">
        <v>57</v>
      </c>
      <c r="AR127">
        <v>0.14000000000000001</v>
      </c>
      <c r="AS127" t="s">
        <v>57</v>
      </c>
      <c r="AT127" t="s">
        <v>57</v>
      </c>
      <c r="AU127">
        <v>0.7</v>
      </c>
      <c r="AV127">
        <v>2.9</v>
      </c>
      <c r="AW127" t="s">
        <v>57</v>
      </c>
      <c r="AX127" t="s">
        <v>57</v>
      </c>
      <c r="AY127">
        <v>2.02</v>
      </c>
      <c r="AZ127">
        <v>94</v>
      </c>
      <c r="BA127" t="s">
        <v>57</v>
      </c>
      <c r="BB127">
        <v>0.17</v>
      </c>
      <c r="BC127">
        <v>14</v>
      </c>
      <c r="BD127">
        <v>0.2</v>
      </c>
      <c r="BE127">
        <v>1.58</v>
      </c>
      <c r="BF127">
        <v>6</v>
      </c>
      <c r="BG127">
        <v>3.2</v>
      </c>
    </row>
    <row r="128" spans="1:59" x14ac:dyDescent="0.25">
      <c r="A128" t="s">
        <v>134</v>
      </c>
      <c r="B128">
        <v>205297</v>
      </c>
      <c r="C128">
        <v>411742</v>
      </c>
      <c r="D128">
        <v>7651901</v>
      </c>
      <c r="E128" t="s">
        <v>202</v>
      </c>
      <c r="F128" t="s">
        <v>204</v>
      </c>
      <c r="G128" t="s">
        <v>193</v>
      </c>
      <c r="H128" s="25">
        <v>41481</v>
      </c>
      <c r="I128" t="s">
        <v>203</v>
      </c>
      <c r="J128" t="s">
        <v>205</v>
      </c>
      <c r="K128" t="s">
        <v>57</v>
      </c>
      <c r="L128" t="s">
        <v>57</v>
      </c>
      <c r="M128">
        <v>3614</v>
      </c>
      <c r="N128">
        <v>1</v>
      </c>
      <c r="O128">
        <v>11</v>
      </c>
      <c r="P128" t="s">
        <v>57</v>
      </c>
      <c r="Q128">
        <v>0.06</v>
      </c>
      <c r="R128">
        <v>0.01</v>
      </c>
      <c r="S128" t="s">
        <v>57</v>
      </c>
      <c r="T128">
        <v>6.29</v>
      </c>
      <c r="U128">
        <v>0.7</v>
      </c>
      <c r="V128">
        <v>16</v>
      </c>
      <c r="W128">
        <v>0.27</v>
      </c>
      <c r="X128" t="s">
        <v>57</v>
      </c>
      <c r="Y128">
        <v>0.64</v>
      </c>
      <c r="Z128">
        <v>1.1000000000000001</v>
      </c>
      <c r="AA128">
        <v>0.08</v>
      </c>
      <c r="AB128" t="s">
        <v>57</v>
      </c>
      <c r="AC128">
        <v>323</v>
      </c>
      <c r="AD128">
        <v>2.82</v>
      </c>
      <c r="AE128">
        <v>1.7</v>
      </c>
      <c r="AF128" t="s">
        <v>57</v>
      </c>
      <c r="AG128">
        <v>29</v>
      </c>
      <c r="AH128">
        <v>1.6</v>
      </c>
      <c r="AI128" t="s">
        <v>57</v>
      </c>
      <c r="AJ128" t="s">
        <v>57</v>
      </c>
      <c r="AK128">
        <v>1</v>
      </c>
      <c r="AL128">
        <v>29</v>
      </c>
      <c r="AM128">
        <v>1.4</v>
      </c>
      <c r="AN128" t="s">
        <v>57</v>
      </c>
      <c r="AO128" t="s">
        <v>57</v>
      </c>
      <c r="AP128">
        <v>4.08</v>
      </c>
      <c r="AQ128" t="s">
        <v>57</v>
      </c>
      <c r="AR128">
        <v>0.13</v>
      </c>
      <c r="AS128" t="s">
        <v>57</v>
      </c>
      <c r="AT128" t="s">
        <v>57</v>
      </c>
      <c r="AU128">
        <v>0.6</v>
      </c>
      <c r="AV128">
        <v>1.6</v>
      </c>
      <c r="AW128" t="s">
        <v>57</v>
      </c>
      <c r="AX128" t="s">
        <v>57</v>
      </c>
      <c r="AY128">
        <v>1.79</v>
      </c>
      <c r="AZ128">
        <v>103</v>
      </c>
      <c r="BA128" t="s">
        <v>57</v>
      </c>
      <c r="BB128">
        <v>0.14000000000000001</v>
      </c>
      <c r="BC128">
        <v>11</v>
      </c>
      <c r="BD128">
        <v>0.2</v>
      </c>
      <c r="BE128">
        <v>0.76</v>
      </c>
      <c r="BF128">
        <v>4</v>
      </c>
      <c r="BG128">
        <v>3</v>
      </c>
    </row>
    <row r="129" spans="1:59" x14ac:dyDescent="0.25">
      <c r="A129" t="s">
        <v>134</v>
      </c>
      <c r="B129">
        <v>205298</v>
      </c>
      <c r="C129">
        <v>411368</v>
      </c>
      <c r="D129">
        <v>7649604</v>
      </c>
      <c r="E129" t="s">
        <v>202</v>
      </c>
      <c r="F129" t="s">
        <v>204</v>
      </c>
      <c r="G129" t="s">
        <v>193</v>
      </c>
      <c r="H129" s="25">
        <v>41481</v>
      </c>
      <c r="I129" t="s">
        <v>203</v>
      </c>
      <c r="J129" t="s">
        <v>205</v>
      </c>
      <c r="K129" t="s">
        <v>57</v>
      </c>
      <c r="L129" t="s">
        <v>57</v>
      </c>
      <c r="M129">
        <v>5461</v>
      </c>
      <c r="N129">
        <v>2</v>
      </c>
      <c r="O129">
        <v>19</v>
      </c>
      <c r="P129" t="s">
        <v>57</v>
      </c>
      <c r="Q129">
        <v>0.06</v>
      </c>
      <c r="R129">
        <v>0.02</v>
      </c>
      <c r="S129" t="s">
        <v>57</v>
      </c>
      <c r="T129">
        <v>8.86</v>
      </c>
      <c r="U129">
        <v>1.4</v>
      </c>
      <c r="V129">
        <v>14</v>
      </c>
      <c r="W129">
        <v>0.41</v>
      </c>
      <c r="X129" t="s">
        <v>57</v>
      </c>
      <c r="Y129">
        <v>0.72</v>
      </c>
      <c r="Z129">
        <v>1.7</v>
      </c>
      <c r="AA129">
        <v>0.05</v>
      </c>
      <c r="AB129" t="s">
        <v>57</v>
      </c>
      <c r="AC129">
        <v>467</v>
      </c>
      <c r="AD129">
        <v>3.97</v>
      </c>
      <c r="AE129">
        <v>2.6</v>
      </c>
      <c r="AF129">
        <v>0.02</v>
      </c>
      <c r="AG129">
        <v>53</v>
      </c>
      <c r="AH129">
        <v>1.8</v>
      </c>
      <c r="AI129" t="s">
        <v>57</v>
      </c>
      <c r="AJ129" t="s">
        <v>57</v>
      </c>
      <c r="AK129">
        <v>2</v>
      </c>
      <c r="AL129">
        <v>35</v>
      </c>
      <c r="AM129">
        <v>1.7</v>
      </c>
      <c r="AN129" t="s">
        <v>57</v>
      </c>
      <c r="AO129" t="s">
        <v>57</v>
      </c>
      <c r="AP129">
        <v>6.41</v>
      </c>
      <c r="AQ129" t="s">
        <v>57</v>
      </c>
      <c r="AR129">
        <v>0.14000000000000001</v>
      </c>
      <c r="AS129" t="s">
        <v>57</v>
      </c>
      <c r="AT129" t="s">
        <v>57</v>
      </c>
      <c r="AU129">
        <v>0.7</v>
      </c>
      <c r="AV129">
        <v>3.4</v>
      </c>
      <c r="AW129" t="s">
        <v>57</v>
      </c>
      <c r="AX129" t="s">
        <v>57</v>
      </c>
      <c r="AY129">
        <v>2.02</v>
      </c>
      <c r="AZ129">
        <v>119</v>
      </c>
      <c r="BA129" t="s">
        <v>57</v>
      </c>
      <c r="BB129">
        <v>0.18</v>
      </c>
      <c r="BC129">
        <v>14</v>
      </c>
      <c r="BD129">
        <v>0.3</v>
      </c>
      <c r="BE129">
        <v>1.4</v>
      </c>
      <c r="BF129">
        <v>4</v>
      </c>
      <c r="BG129">
        <v>2.7</v>
      </c>
    </row>
    <row r="130" spans="1:59" x14ac:dyDescent="0.25">
      <c r="A130" t="s">
        <v>134</v>
      </c>
      <c r="B130">
        <v>205299</v>
      </c>
      <c r="C130">
        <v>399897</v>
      </c>
      <c r="D130">
        <v>7657005</v>
      </c>
      <c r="E130" t="s">
        <v>202</v>
      </c>
      <c r="F130" t="s">
        <v>204</v>
      </c>
      <c r="G130" t="s">
        <v>193</v>
      </c>
      <c r="H130" s="25">
        <v>41482</v>
      </c>
      <c r="I130" t="s">
        <v>197</v>
      </c>
      <c r="J130" t="s">
        <v>205</v>
      </c>
      <c r="K130" t="s">
        <v>57</v>
      </c>
      <c r="L130" t="s">
        <v>57</v>
      </c>
      <c r="M130">
        <v>5357</v>
      </c>
      <c r="N130">
        <v>1</v>
      </c>
      <c r="O130">
        <v>31</v>
      </c>
      <c r="P130" t="s">
        <v>57</v>
      </c>
      <c r="Q130">
        <v>7.0000000000000007E-2</v>
      </c>
      <c r="R130">
        <v>0.02</v>
      </c>
      <c r="S130" t="s">
        <v>57</v>
      </c>
      <c r="T130">
        <v>17.43</v>
      </c>
      <c r="U130">
        <v>1.5</v>
      </c>
      <c r="V130">
        <v>12</v>
      </c>
      <c r="W130">
        <v>0.46</v>
      </c>
      <c r="X130">
        <v>2</v>
      </c>
      <c r="Y130">
        <v>0.78</v>
      </c>
      <c r="Z130">
        <v>1.9</v>
      </c>
      <c r="AA130">
        <v>7.0000000000000007E-2</v>
      </c>
      <c r="AB130" t="s">
        <v>57</v>
      </c>
      <c r="AC130">
        <v>605</v>
      </c>
      <c r="AD130">
        <v>7.52</v>
      </c>
      <c r="AE130">
        <v>2.4</v>
      </c>
      <c r="AF130">
        <v>0.03</v>
      </c>
      <c r="AG130">
        <v>49</v>
      </c>
      <c r="AH130">
        <v>1.8</v>
      </c>
      <c r="AI130" t="s">
        <v>57</v>
      </c>
      <c r="AJ130">
        <v>0.3</v>
      </c>
      <c r="AK130">
        <v>2</v>
      </c>
      <c r="AL130">
        <v>54</v>
      </c>
      <c r="AM130">
        <v>2.5</v>
      </c>
      <c r="AN130" t="s">
        <v>57</v>
      </c>
      <c r="AO130" t="s">
        <v>57</v>
      </c>
      <c r="AP130">
        <v>7.72</v>
      </c>
      <c r="AQ130" t="s">
        <v>57</v>
      </c>
      <c r="AR130">
        <v>0.15</v>
      </c>
      <c r="AS130">
        <v>1</v>
      </c>
      <c r="AT130" t="s">
        <v>57</v>
      </c>
      <c r="AU130">
        <v>0.7</v>
      </c>
      <c r="AV130">
        <v>5.5</v>
      </c>
      <c r="AW130" t="s">
        <v>57</v>
      </c>
      <c r="AX130" t="s">
        <v>57</v>
      </c>
      <c r="AY130">
        <v>3.17</v>
      </c>
      <c r="AZ130">
        <v>94</v>
      </c>
      <c r="BA130" t="s">
        <v>57</v>
      </c>
      <c r="BB130">
        <v>0.28999999999999998</v>
      </c>
      <c r="BC130">
        <v>15</v>
      </c>
      <c r="BD130">
        <v>0.2</v>
      </c>
      <c r="BE130">
        <v>2.58</v>
      </c>
      <c r="BF130">
        <v>6</v>
      </c>
      <c r="BG130">
        <v>3.6</v>
      </c>
    </row>
    <row r="131" spans="1:59" x14ac:dyDescent="0.25">
      <c r="A131" t="s">
        <v>134</v>
      </c>
      <c r="B131">
        <v>205300</v>
      </c>
      <c r="C131">
        <v>400541</v>
      </c>
      <c r="D131">
        <v>7656658</v>
      </c>
      <c r="E131" t="s">
        <v>202</v>
      </c>
      <c r="F131" t="s">
        <v>204</v>
      </c>
      <c r="G131" t="s">
        <v>193</v>
      </c>
      <c r="H131" s="25">
        <v>41482</v>
      </c>
      <c r="I131" t="s">
        <v>197</v>
      </c>
      <c r="J131" t="s">
        <v>205</v>
      </c>
      <c r="K131" t="s">
        <v>57</v>
      </c>
      <c r="L131" t="s">
        <v>57</v>
      </c>
      <c r="M131">
        <v>6895</v>
      </c>
      <c r="N131" t="s">
        <v>57</v>
      </c>
      <c r="O131">
        <v>34</v>
      </c>
      <c r="P131" t="s">
        <v>57</v>
      </c>
      <c r="Q131">
        <v>0.08</v>
      </c>
      <c r="R131">
        <v>0.02</v>
      </c>
      <c r="S131" t="s">
        <v>57</v>
      </c>
      <c r="T131">
        <v>18.86</v>
      </c>
      <c r="U131">
        <v>2.2999999999999998</v>
      </c>
      <c r="V131">
        <v>14</v>
      </c>
      <c r="W131">
        <v>0.56999999999999995</v>
      </c>
      <c r="X131">
        <v>2</v>
      </c>
      <c r="Y131">
        <v>0.92</v>
      </c>
      <c r="Z131">
        <v>2.4</v>
      </c>
      <c r="AA131">
        <v>0.1</v>
      </c>
      <c r="AB131" t="s">
        <v>57</v>
      </c>
      <c r="AC131">
        <v>717</v>
      </c>
      <c r="AD131">
        <v>8.16</v>
      </c>
      <c r="AE131">
        <v>3.2</v>
      </c>
      <c r="AF131">
        <v>0.03</v>
      </c>
      <c r="AG131">
        <v>82</v>
      </c>
      <c r="AH131">
        <v>1.7</v>
      </c>
      <c r="AI131" t="s">
        <v>57</v>
      </c>
      <c r="AJ131">
        <v>0.2</v>
      </c>
      <c r="AK131">
        <v>2</v>
      </c>
      <c r="AL131">
        <v>62</v>
      </c>
      <c r="AM131">
        <v>3.4</v>
      </c>
      <c r="AN131" t="s">
        <v>57</v>
      </c>
      <c r="AO131" t="s">
        <v>57</v>
      </c>
      <c r="AP131">
        <v>9.81</v>
      </c>
      <c r="AQ131" t="s">
        <v>57</v>
      </c>
      <c r="AR131">
        <v>0.16</v>
      </c>
      <c r="AS131">
        <v>1</v>
      </c>
      <c r="AT131" t="s">
        <v>57</v>
      </c>
      <c r="AU131">
        <v>0.8</v>
      </c>
      <c r="AV131">
        <v>5.3</v>
      </c>
      <c r="AW131" t="s">
        <v>57</v>
      </c>
      <c r="AX131" t="s">
        <v>57</v>
      </c>
      <c r="AY131">
        <v>3.68</v>
      </c>
      <c r="AZ131">
        <v>131</v>
      </c>
      <c r="BA131" t="s">
        <v>57</v>
      </c>
      <c r="BB131">
        <v>0.33</v>
      </c>
      <c r="BC131">
        <v>18</v>
      </c>
      <c r="BD131">
        <v>0.2</v>
      </c>
      <c r="BE131">
        <v>3.02</v>
      </c>
      <c r="BF131">
        <v>6</v>
      </c>
      <c r="BG131">
        <v>4.7</v>
      </c>
    </row>
    <row r="132" spans="1:59" x14ac:dyDescent="0.25">
      <c r="A132" t="s">
        <v>134</v>
      </c>
      <c r="B132">
        <v>205301</v>
      </c>
      <c r="C132">
        <v>401024</v>
      </c>
      <c r="D132">
        <v>7655771</v>
      </c>
      <c r="E132" t="s">
        <v>202</v>
      </c>
      <c r="F132" t="s">
        <v>204</v>
      </c>
      <c r="G132" t="s">
        <v>193</v>
      </c>
      <c r="H132" s="25">
        <v>41482</v>
      </c>
      <c r="I132" t="s">
        <v>197</v>
      </c>
      <c r="J132" t="s">
        <v>205</v>
      </c>
      <c r="K132" t="s">
        <v>57</v>
      </c>
      <c r="L132" t="s">
        <v>57</v>
      </c>
      <c r="M132">
        <v>7475</v>
      </c>
      <c r="N132">
        <v>2</v>
      </c>
      <c r="O132">
        <v>48</v>
      </c>
      <c r="P132" t="s">
        <v>57</v>
      </c>
      <c r="Q132">
        <v>0.09</v>
      </c>
      <c r="R132">
        <v>0.03</v>
      </c>
      <c r="S132" t="s">
        <v>57</v>
      </c>
      <c r="T132">
        <v>23.52</v>
      </c>
      <c r="U132">
        <v>2.1</v>
      </c>
      <c r="V132">
        <v>13</v>
      </c>
      <c r="W132">
        <v>0.67</v>
      </c>
      <c r="X132">
        <v>2</v>
      </c>
      <c r="Y132">
        <v>1</v>
      </c>
      <c r="Z132">
        <v>2.7</v>
      </c>
      <c r="AA132">
        <v>0.13</v>
      </c>
      <c r="AB132" t="s">
        <v>57</v>
      </c>
      <c r="AC132">
        <v>854</v>
      </c>
      <c r="AD132">
        <v>8.7799999999999994</v>
      </c>
      <c r="AE132">
        <v>3.6</v>
      </c>
      <c r="AF132">
        <v>0.04</v>
      </c>
      <c r="AG132">
        <v>68</v>
      </c>
      <c r="AH132">
        <v>1.8</v>
      </c>
      <c r="AI132" t="s">
        <v>57</v>
      </c>
      <c r="AJ132">
        <v>0.3</v>
      </c>
      <c r="AK132">
        <v>3</v>
      </c>
      <c r="AL132">
        <v>61</v>
      </c>
      <c r="AM132">
        <v>4.4000000000000004</v>
      </c>
      <c r="AN132" t="s">
        <v>57</v>
      </c>
      <c r="AO132" t="s">
        <v>57</v>
      </c>
      <c r="AP132">
        <v>11.95</v>
      </c>
      <c r="AQ132" t="s">
        <v>57</v>
      </c>
      <c r="AR132">
        <v>0.17</v>
      </c>
      <c r="AS132">
        <v>2</v>
      </c>
      <c r="AT132" t="s">
        <v>57</v>
      </c>
      <c r="AU132">
        <v>0.9</v>
      </c>
      <c r="AV132">
        <v>7.5</v>
      </c>
      <c r="AW132" t="s">
        <v>57</v>
      </c>
      <c r="AX132" t="s">
        <v>57</v>
      </c>
      <c r="AY132">
        <v>3.67</v>
      </c>
      <c r="AZ132">
        <v>134</v>
      </c>
      <c r="BA132">
        <v>0.05</v>
      </c>
      <c r="BB132">
        <v>0.37</v>
      </c>
      <c r="BC132">
        <v>18</v>
      </c>
      <c r="BD132">
        <v>0.2</v>
      </c>
      <c r="BE132">
        <v>3.92</v>
      </c>
      <c r="BF132">
        <v>7</v>
      </c>
      <c r="BG132">
        <v>5.2</v>
      </c>
    </row>
    <row r="133" spans="1:59" x14ac:dyDescent="0.25">
      <c r="A133" t="s">
        <v>134</v>
      </c>
      <c r="B133">
        <v>205302</v>
      </c>
      <c r="C133">
        <v>401173.99314163998</v>
      </c>
      <c r="D133">
        <v>7655723.9906010004</v>
      </c>
      <c r="E133" t="s">
        <v>202</v>
      </c>
      <c r="F133" t="s">
        <v>204</v>
      </c>
      <c r="G133" t="s">
        <v>193</v>
      </c>
      <c r="H133" s="25">
        <v>41482</v>
      </c>
      <c r="I133" t="s">
        <v>197</v>
      </c>
      <c r="J133" t="s">
        <v>205</v>
      </c>
      <c r="K133" t="s">
        <v>57</v>
      </c>
      <c r="L133" t="s">
        <v>57</v>
      </c>
      <c r="M133">
        <v>6669</v>
      </c>
      <c r="N133">
        <v>2</v>
      </c>
      <c r="O133">
        <v>30</v>
      </c>
      <c r="P133" t="s">
        <v>57</v>
      </c>
      <c r="Q133">
        <v>7.0000000000000007E-2</v>
      </c>
      <c r="R133">
        <v>0.03</v>
      </c>
      <c r="S133" t="s">
        <v>57</v>
      </c>
      <c r="T133">
        <v>19.010000000000002</v>
      </c>
      <c r="U133">
        <v>1.7</v>
      </c>
      <c r="V133">
        <v>12</v>
      </c>
      <c r="W133">
        <v>0.52</v>
      </c>
      <c r="X133">
        <v>2</v>
      </c>
      <c r="Y133">
        <v>0.82</v>
      </c>
      <c r="Z133">
        <v>2.4</v>
      </c>
      <c r="AA133">
        <v>0.09</v>
      </c>
      <c r="AB133" t="s">
        <v>57</v>
      </c>
      <c r="AC133">
        <v>759</v>
      </c>
      <c r="AD133">
        <v>8.1999999999999993</v>
      </c>
      <c r="AE133">
        <v>2.6</v>
      </c>
      <c r="AF133">
        <v>0.04</v>
      </c>
      <c r="AG133">
        <v>58</v>
      </c>
      <c r="AH133">
        <v>1.6</v>
      </c>
      <c r="AI133" t="s">
        <v>57</v>
      </c>
      <c r="AJ133">
        <v>0.2</v>
      </c>
      <c r="AK133">
        <v>3</v>
      </c>
      <c r="AL133">
        <v>58</v>
      </c>
      <c r="AM133">
        <v>3</v>
      </c>
      <c r="AN133" t="s">
        <v>57</v>
      </c>
      <c r="AO133" t="s">
        <v>57</v>
      </c>
      <c r="AP133">
        <v>9.1999999999999993</v>
      </c>
      <c r="AQ133" t="s">
        <v>57</v>
      </c>
      <c r="AR133">
        <v>0.14000000000000001</v>
      </c>
      <c r="AS133">
        <v>2</v>
      </c>
      <c r="AT133" t="s">
        <v>57</v>
      </c>
      <c r="AU133">
        <v>0.8</v>
      </c>
      <c r="AV133">
        <v>5.9</v>
      </c>
      <c r="AW133" t="s">
        <v>57</v>
      </c>
      <c r="AX133" t="s">
        <v>57</v>
      </c>
      <c r="AY133">
        <v>3.43</v>
      </c>
      <c r="AZ133">
        <v>100</v>
      </c>
      <c r="BA133" t="s">
        <v>57</v>
      </c>
      <c r="BB133">
        <v>0.35</v>
      </c>
      <c r="BC133">
        <v>15</v>
      </c>
      <c r="BD133">
        <v>0.2</v>
      </c>
      <c r="BE133">
        <v>3.24</v>
      </c>
      <c r="BF133">
        <v>6</v>
      </c>
      <c r="BG133">
        <v>4</v>
      </c>
    </row>
    <row r="134" spans="1:59" x14ac:dyDescent="0.25">
      <c r="A134" t="s">
        <v>134</v>
      </c>
      <c r="B134">
        <v>205303</v>
      </c>
      <c r="C134">
        <v>401659</v>
      </c>
      <c r="D134">
        <v>7655591</v>
      </c>
      <c r="E134" t="s">
        <v>202</v>
      </c>
      <c r="F134" t="s">
        <v>204</v>
      </c>
      <c r="G134" t="s">
        <v>193</v>
      </c>
      <c r="H134" s="25">
        <v>41482</v>
      </c>
      <c r="I134" t="s">
        <v>197</v>
      </c>
      <c r="J134" t="s">
        <v>205</v>
      </c>
      <c r="K134" t="s">
        <v>57</v>
      </c>
      <c r="L134" t="s">
        <v>57</v>
      </c>
      <c r="M134">
        <v>7480</v>
      </c>
      <c r="N134">
        <v>1</v>
      </c>
      <c r="O134">
        <v>43</v>
      </c>
      <c r="P134" t="s">
        <v>57</v>
      </c>
      <c r="Q134">
        <v>7.0000000000000007E-2</v>
      </c>
      <c r="R134">
        <v>0.05</v>
      </c>
      <c r="S134" t="s">
        <v>57</v>
      </c>
      <c r="T134">
        <v>15.59</v>
      </c>
      <c r="U134">
        <v>2</v>
      </c>
      <c r="V134">
        <v>13</v>
      </c>
      <c r="W134">
        <v>0.5</v>
      </c>
      <c r="X134">
        <v>2</v>
      </c>
      <c r="Y134">
        <v>0.94</v>
      </c>
      <c r="Z134">
        <v>2.2999999999999998</v>
      </c>
      <c r="AA134">
        <v>0.05</v>
      </c>
      <c r="AB134" t="s">
        <v>57</v>
      </c>
      <c r="AC134">
        <v>673</v>
      </c>
      <c r="AD134">
        <v>6.73</v>
      </c>
      <c r="AE134">
        <v>3.4</v>
      </c>
      <c r="AF134">
        <v>0.04</v>
      </c>
      <c r="AG134">
        <v>66</v>
      </c>
      <c r="AH134">
        <v>1.7</v>
      </c>
      <c r="AI134" t="s">
        <v>57</v>
      </c>
      <c r="AJ134">
        <v>0.2</v>
      </c>
      <c r="AK134">
        <v>2</v>
      </c>
      <c r="AL134">
        <v>66</v>
      </c>
      <c r="AM134">
        <v>3</v>
      </c>
      <c r="AN134" t="s">
        <v>57</v>
      </c>
      <c r="AO134" t="s">
        <v>57</v>
      </c>
      <c r="AP134">
        <v>8.68</v>
      </c>
      <c r="AQ134" t="s">
        <v>57</v>
      </c>
      <c r="AR134">
        <v>0.15</v>
      </c>
      <c r="AS134">
        <v>1</v>
      </c>
      <c r="AT134" t="s">
        <v>57</v>
      </c>
      <c r="AU134">
        <v>0.8</v>
      </c>
      <c r="AV134">
        <v>9.1999999999999993</v>
      </c>
      <c r="AW134" t="s">
        <v>57</v>
      </c>
      <c r="AX134" t="s">
        <v>57</v>
      </c>
      <c r="AY134">
        <v>2.85</v>
      </c>
      <c r="AZ134">
        <v>89</v>
      </c>
      <c r="BA134" t="s">
        <v>57</v>
      </c>
      <c r="BB134">
        <v>0.28999999999999998</v>
      </c>
      <c r="BC134">
        <v>17</v>
      </c>
      <c r="BD134">
        <v>0.2</v>
      </c>
      <c r="BE134">
        <v>2.92</v>
      </c>
      <c r="BF134">
        <v>6</v>
      </c>
      <c r="BG134">
        <v>2.9</v>
      </c>
    </row>
    <row r="135" spans="1:59" x14ac:dyDescent="0.25">
      <c r="A135" t="s">
        <v>134</v>
      </c>
      <c r="B135">
        <v>205304</v>
      </c>
      <c r="C135">
        <v>403867</v>
      </c>
      <c r="D135">
        <v>7646605</v>
      </c>
      <c r="E135" t="s">
        <v>202</v>
      </c>
      <c r="F135" t="s">
        <v>204</v>
      </c>
      <c r="G135" t="s">
        <v>193</v>
      </c>
      <c r="H135" s="25">
        <v>41482</v>
      </c>
      <c r="I135" t="s">
        <v>195</v>
      </c>
      <c r="J135" t="s">
        <v>205</v>
      </c>
      <c r="K135" t="s">
        <v>57</v>
      </c>
      <c r="L135" t="s">
        <v>57</v>
      </c>
      <c r="M135">
        <v>7049</v>
      </c>
      <c r="N135">
        <v>2</v>
      </c>
      <c r="O135">
        <v>58</v>
      </c>
      <c r="P135" t="s">
        <v>57</v>
      </c>
      <c r="Q135">
        <v>0.14000000000000001</v>
      </c>
      <c r="R135">
        <v>0.05</v>
      </c>
      <c r="S135" t="s">
        <v>57</v>
      </c>
      <c r="T135">
        <v>20.8</v>
      </c>
      <c r="U135">
        <v>3.2</v>
      </c>
      <c r="V135">
        <v>16</v>
      </c>
      <c r="W135">
        <v>0.96</v>
      </c>
      <c r="X135">
        <v>4</v>
      </c>
      <c r="Y135">
        <v>1.0900000000000001</v>
      </c>
      <c r="Z135">
        <v>2.5</v>
      </c>
      <c r="AA135">
        <v>0.09</v>
      </c>
      <c r="AB135" t="s">
        <v>57</v>
      </c>
      <c r="AC135">
        <v>1121</v>
      </c>
      <c r="AD135">
        <v>8.74</v>
      </c>
      <c r="AE135">
        <v>3.8</v>
      </c>
      <c r="AF135">
        <v>0.06</v>
      </c>
      <c r="AG135">
        <v>155</v>
      </c>
      <c r="AH135">
        <v>1.7</v>
      </c>
      <c r="AI135" t="s">
        <v>57</v>
      </c>
      <c r="AJ135" t="s">
        <v>57</v>
      </c>
      <c r="AK135">
        <v>4</v>
      </c>
      <c r="AL135">
        <v>146</v>
      </c>
      <c r="AM135">
        <v>3.9</v>
      </c>
      <c r="AN135" t="s">
        <v>57</v>
      </c>
      <c r="AO135" t="s">
        <v>57</v>
      </c>
      <c r="AP135">
        <v>12.51</v>
      </c>
      <c r="AQ135" t="s">
        <v>57</v>
      </c>
      <c r="AR135">
        <v>0.16</v>
      </c>
      <c r="AS135">
        <v>2</v>
      </c>
      <c r="AT135" t="s">
        <v>57</v>
      </c>
      <c r="AU135">
        <v>0.9</v>
      </c>
      <c r="AV135">
        <v>8.4</v>
      </c>
      <c r="AW135" t="s">
        <v>57</v>
      </c>
      <c r="AX135" t="s">
        <v>57</v>
      </c>
      <c r="AY135">
        <v>3.92</v>
      </c>
      <c r="AZ135">
        <v>114</v>
      </c>
      <c r="BA135">
        <v>0.06</v>
      </c>
      <c r="BB135">
        <v>0.48</v>
      </c>
      <c r="BC135">
        <v>20</v>
      </c>
      <c r="BD135">
        <v>0.2</v>
      </c>
      <c r="BE135">
        <v>4.42</v>
      </c>
      <c r="BF135">
        <v>15</v>
      </c>
      <c r="BG135">
        <v>4.3</v>
      </c>
    </row>
    <row r="136" spans="1:59" x14ac:dyDescent="0.25">
      <c r="A136" t="s">
        <v>134</v>
      </c>
      <c r="B136">
        <v>205305</v>
      </c>
      <c r="C136">
        <v>405569</v>
      </c>
      <c r="D136">
        <v>7649189</v>
      </c>
      <c r="E136" t="s">
        <v>202</v>
      </c>
      <c r="F136" t="s">
        <v>204</v>
      </c>
      <c r="G136" t="s">
        <v>193</v>
      </c>
      <c r="H136" s="25">
        <v>41482</v>
      </c>
      <c r="I136" t="s">
        <v>195</v>
      </c>
      <c r="J136" t="s">
        <v>205</v>
      </c>
      <c r="K136" t="s">
        <v>57</v>
      </c>
      <c r="L136" t="s">
        <v>57</v>
      </c>
      <c r="M136">
        <v>5205</v>
      </c>
      <c r="N136" t="s">
        <v>57</v>
      </c>
      <c r="O136">
        <v>57</v>
      </c>
      <c r="P136" t="s">
        <v>57</v>
      </c>
      <c r="Q136">
        <v>0.12</v>
      </c>
      <c r="R136">
        <v>0.04</v>
      </c>
      <c r="S136" t="s">
        <v>57</v>
      </c>
      <c r="T136">
        <v>14.6</v>
      </c>
      <c r="U136">
        <v>1.6</v>
      </c>
      <c r="V136">
        <v>14</v>
      </c>
      <c r="W136">
        <v>0.68</v>
      </c>
      <c r="X136">
        <v>2</v>
      </c>
      <c r="Y136">
        <v>0.89</v>
      </c>
      <c r="Z136">
        <v>1.8</v>
      </c>
      <c r="AA136">
        <v>0.09</v>
      </c>
      <c r="AB136" t="s">
        <v>57</v>
      </c>
      <c r="AC136">
        <v>852</v>
      </c>
      <c r="AD136">
        <v>6.42</v>
      </c>
      <c r="AE136">
        <v>2.9</v>
      </c>
      <c r="AF136">
        <v>0.04</v>
      </c>
      <c r="AG136">
        <v>86</v>
      </c>
      <c r="AH136">
        <v>1.6</v>
      </c>
      <c r="AI136" t="s">
        <v>57</v>
      </c>
      <c r="AJ136" t="s">
        <v>57</v>
      </c>
      <c r="AK136">
        <v>2</v>
      </c>
      <c r="AL136">
        <v>119</v>
      </c>
      <c r="AM136">
        <v>3.9</v>
      </c>
      <c r="AN136" t="s">
        <v>57</v>
      </c>
      <c r="AO136" t="s">
        <v>57</v>
      </c>
      <c r="AP136">
        <v>8.65</v>
      </c>
      <c r="AQ136" t="s">
        <v>57</v>
      </c>
      <c r="AR136">
        <v>0.15</v>
      </c>
      <c r="AS136">
        <v>1</v>
      </c>
      <c r="AT136" t="s">
        <v>57</v>
      </c>
      <c r="AU136">
        <v>0.7</v>
      </c>
      <c r="AV136">
        <v>6.6</v>
      </c>
      <c r="AW136" t="s">
        <v>57</v>
      </c>
      <c r="AX136" t="s">
        <v>57</v>
      </c>
      <c r="AY136">
        <v>3.18</v>
      </c>
      <c r="AZ136">
        <v>97</v>
      </c>
      <c r="BA136" t="s">
        <v>57</v>
      </c>
      <c r="BB136">
        <v>0.35</v>
      </c>
      <c r="BC136">
        <v>15</v>
      </c>
      <c r="BD136">
        <v>0.2</v>
      </c>
      <c r="BE136">
        <v>2.46</v>
      </c>
      <c r="BF136">
        <v>10</v>
      </c>
      <c r="BG136">
        <v>3.9</v>
      </c>
    </row>
    <row r="137" spans="1:59" x14ac:dyDescent="0.25">
      <c r="A137" t="s">
        <v>134</v>
      </c>
      <c r="B137">
        <v>205306</v>
      </c>
      <c r="C137">
        <v>396534</v>
      </c>
      <c r="D137">
        <v>7640603</v>
      </c>
      <c r="E137" t="s">
        <v>202</v>
      </c>
      <c r="F137" t="s">
        <v>204</v>
      </c>
      <c r="G137" t="s">
        <v>193</v>
      </c>
      <c r="H137" s="25">
        <v>41483</v>
      </c>
      <c r="I137" t="s">
        <v>195</v>
      </c>
      <c r="J137" t="s">
        <v>205</v>
      </c>
      <c r="K137" t="s">
        <v>57</v>
      </c>
      <c r="L137" t="s">
        <v>57</v>
      </c>
      <c r="M137">
        <v>5282</v>
      </c>
      <c r="N137">
        <v>2</v>
      </c>
      <c r="O137">
        <v>21</v>
      </c>
      <c r="P137" t="s">
        <v>57</v>
      </c>
      <c r="Q137">
        <v>0.09</v>
      </c>
      <c r="R137">
        <v>0.04</v>
      </c>
      <c r="S137" t="s">
        <v>57</v>
      </c>
      <c r="T137">
        <v>10.6</v>
      </c>
      <c r="U137">
        <v>1.2</v>
      </c>
      <c r="V137">
        <v>17</v>
      </c>
      <c r="W137">
        <v>0.65</v>
      </c>
      <c r="X137">
        <v>1</v>
      </c>
      <c r="Y137">
        <v>0.74</v>
      </c>
      <c r="Z137">
        <v>1.7</v>
      </c>
      <c r="AA137">
        <v>0.1</v>
      </c>
      <c r="AB137" t="s">
        <v>57</v>
      </c>
      <c r="AC137">
        <v>696</v>
      </c>
      <c r="AD137">
        <v>4.78</v>
      </c>
      <c r="AE137">
        <v>3.6</v>
      </c>
      <c r="AF137">
        <v>0.03</v>
      </c>
      <c r="AG137">
        <v>43</v>
      </c>
      <c r="AH137">
        <v>1.5</v>
      </c>
      <c r="AI137" t="s">
        <v>57</v>
      </c>
      <c r="AJ137" t="s">
        <v>57</v>
      </c>
      <c r="AK137">
        <v>2</v>
      </c>
      <c r="AL137">
        <v>56</v>
      </c>
      <c r="AM137">
        <v>1.8</v>
      </c>
      <c r="AN137" t="s">
        <v>57</v>
      </c>
      <c r="AO137" t="s">
        <v>57</v>
      </c>
      <c r="AP137">
        <v>7.64</v>
      </c>
      <c r="AQ137" t="s">
        <v>57</v>
      </c>
      <c r="AR137">
        <v>0.14000000000000001</v>
      </c>
      <c r="AS137">
        <v>1</v>
      </c>
      <c r="AT137" t="s">
        <v>57</v>
      </c>
      <c r="AU137">
        <v>0.7</v>
      </c>
      <c r="AV137">
        <v>6.9</v>
      </c>
      <c r="AW137" t="s">
        <v>57</v>
      </c>
      <c r="AX137" t="s">
        <v>57</v>
      </c>
      <c r="AY137">
        <v>2.4300000000000002</v>
      </c>
      <c r="AZ137">
        <v>98</v>
      </c>
      <c r="BA137" t="s">
        <v>57</v>
      </c>
      <c r="BB137">
        <v>0.32</v>
      </c>
      <c r="BC137">
        <v>14</v>
      </c>
      <c r="BD137">
        <v>0.2</v>
      </c>
      <c r="BE137">
        <v>1.62</v>
      </c>
      <c r="BF137">
        <v>7</v>
      </c>
      <c r="BG137">
        <v>3.5</v>
      </c>
    </row>
    <row r="138" spans="1:59" x14ac:dyDescent="0.25">
      <c r="A138" t="s">
        <v>134</v>
      </c>
      <c r="B138">
        <v>205307</v>
      </c>
      <c r="C138">
        <v>396505</v>
      </c>
      <c r="D138">
        <v>7642035</v>
      </c>
      <c r="E138" t="s">
        <v>202</v>
      </c>
      <c r="F138" t="s">
        <v>204</v>
      </c>
      <c r="G138" t="s">
        <v>193</v>
      </c>
      <c r="H138" s="25">
        <v>41483</v>
      </c>
      <c r="I138" t="s">
        <v>203</v>
      </c>
      <c r="J138" t="s">
        <v>205</v>
      </c>
      <c r="K138" t="s">
        <v>57</v>
      </c>
      <c r="L138" t="s">
        <v>57</v>
      </c>
      <c r="M138">
        <v>8746</v>
      </c>
      <c r="N138">
        <v>2</v>
      </c>
      <c r="O138">
        <v>29</v>
      </c>
      <c r="P138" t="s">
        <v>57</v>
      </c>
      <c r="Q138">
        <v>0.12</v>
      </c>
      <c r="R138">
        <v>0.02</v>
      </c>
      <c r="S138" t="s">
        <v>57</v>
      </c>
      <c r="T138">
        <v>29.67</v>
      </c>
      <c r="U138">
        <v>2.2999999999999998</v>
      </c>
      <c r="V138">
        <v>17</v>
      </c>
      <c r="W138">
        <v>0.71</v>
      </c>
      <c r="X138">
        <v>3</v>
      </c>
      <c r="Y138">
        <v>1.29</v>
      </c>
      <c r="Z138">
        <v>3.2</v>
      </c>
      <c r="AA138">
        <v>0.13</v>
      </c>
      <c r="AB138" t="s">
        <v>57</v>
      </c>
      <c r="AC138">
        <v>1096</v>
      </c>
      <c r="AD138">
        <v>13.78</v>
      </c>
      <c r="AE138">
        <v>3.5</v>
      </c>
      <c r="AF138">
        <v>0.05</v>
      </c>
      <c r="AG138">
        <v>89</v>
      </c>
      <c r="AH138">
        <v>1.6</v>
      </c>
      <c r="AI138" t="s">
        <v>57</v>
      </c>
      <c r="AJ138" t="s">
        <v>57</v>
      </c>
      <c r="AK138">
        <v>4</v>
      </c>
      <c r="AL138">
        <v>83</v>
      </c>
      <c r="AM138">
        <v>3.4</v>
      </c>
      <c r="AN138" t="s">
        <v>57</v>
      </c>
      <c r="AO138" t="s">
        <v>57</v>
      </c>
      <c r="AP138">
        <v>11.99</v>
      </c>
      <c r="AQ138" t="s">
        <v>57</v>
      </c>
      <c r="AR138">
        <v>0.36</v>
      </c>
      <c r="AS138">
        <v>2</v>
      </c>
      <c r="AT138" t="s">
        <v>57</v>
      </c>
      <c r="AU138">
        <v>1</v>
      </c>
      <c r="AV138">
        <v>5.3</v>
      </c>
      <c r="AW138" t="s">
        <v>57</v>
      </c>
      <c r="AX138" t="s">
        <v>57</v>
      </c>
      <c r="AY138">
        <v>5.49</v>
      </c>
      <c r="AZ138">
        <v>146</v>
      </c>
      <c r="BA138">
        <v>0.06</v>
      </c>
      <c r="BB138">
        <v>1.24</v>
      </c>
      <c r="BC138">
        <v>23</v>
      </c>
      <c r="BD138">
        <v>0.2</v>
      </c>
      <c r="BE138">
        <v>4.5199999999999996</v>
      </c>
      <c r="BF138">
        <v>9</v>
      </c>
      <c r="BG138">
        <v>6.2</v>
      </c>
    </row>
    <row r="139" spans="1:59" x14ac:dyDescent="0.25">
      <c r="A139" t="s">
        <v>134</v>
      </c>
      <c r="B139">
        <v>205308</v>
      </c>
      <c r="C139">
        <v>397905</v>
      </c>
      <c r="D139">
        <v>7642007</v>
      </c>
      <c r="E139" t="s">
        <v>202</v>
      </c>
      <c r="F139" t="s">
        <v>204</v>
      </c>
      <c r="G139" t="s">
        <v>193</v>
      </c>
      <c r="H139" s="25">
        <v>41483</v>
      </c>
      <c r="I139" t="s">
        <v>195</v>
      </c>
      <c r="J139" t="s">
        <v>205</v>
      </c>
      <c r="K139" t="s">
        <v>57</v>
      </c>
      <c r="L139" t="s">
        <v>57</v>
      </c>
      <c r="M139">
        <v>12819</v>
      </c>
      <c r="N139" t="s">
        <v>57</v>
      </c>
      <c r="O139">
        <v>67</v>
      </c>
      <c r="P139">
        <v>0.7</v>
      </c>
      <c r="Q139">
        <v>0.15</v>
      </c>
      <c r="R139">
        <v>0.65</v>
      </c>
      <c r="S139" t="s">
        <v>57</v>
      </c>
      <c r="T139">
        <v>28.04</v>
      </c>
      <c r="U139">
        <v>2.9</v>
      </c>
      <c r="V139">
        <v>23</v>
      </c>
      <c r="W139">
        <v>1.47</v>
      </c>
      <c r="X139">
        <v>6</v>
      </c>
      <c r="Y139">
        <v>1.31</v>
      </c>
      <c r="Z139">
        <v>4</v>
      </c>
      <c r="AA139">
        <v>0.21</v>
      </c>
      <c r="AB139" t="s">
        <v>57</v>
      </c>
      <c r="AC139">
        <v>2187</v>
      </c>
      <c r="AD139">
        <v>12.34</v>
      </c>
      <c r="AE139">
        <v>7.4</v>
      </c>
      <c r="AF139">
        <v>0.11</v>
      </c>
      <c r="AG139">
        <v>150</v>
      </c>
      <c r="AH139">
        <v>1.5</v>
      </c>
      <c r="AI139" t="s">
        <v>57</v>
      </c>
      <c r="AJ139">
        <v>0.5</v>
      </c>
      <c r="AK139">
        <v>7</v>
      </c>
      <c r="AL139">
        <v>273</v>
      </c>
      <c r="AM139">
        <v>5.0999999999999996</v>
      </c>
      <c r="AN139" t="s">
        <v>57</v>
      </c>
      <c r="AO139" t="s">
        <v>57</v>
      </c>
      <c r="AP139">
        <v>20.18</v>
      </c>
      <c r="AQ139" t="s">
        <v>57</v>
      </c>
      <c r="AR139">
        <v>0.21</v>
      </c>
      <c r="AS139">
        <v>3</v>
      </c>
      <c r="AT139" t="s">
        <v>57</v>
      </c>
      <c r="AU139">
        <v>1</v>
      </c>
      <c r="AV139">
        <v>64.400000000000006</v>
      </c>
      <c r="AW139" t="s">
        <v>57</v>
      </c>
      <c r="AX139" t="s">
        <v>57</v>
      </c>
      <c r="AY139">
        <v>4.57</v>
      </c>
      <c r="AZ139">
        <v>93</v>
      </c>
      <c r="BA139">
        <v>0.09</v>
      </c>
      <c r="BB139">
        <v>2.4</v>
      </c>
      <c r="BC139">
        <v>23</v>
      </c>
      <c r="BD139">
        <v>0.2</v>
      </c>
      <c r="BE139">
        <v>6.45</v>
      </c>
      <c r="BF139">
        <v>23</v>
      </c>
      <c r="BG139">
        <v>7.5</v>
      </c>
    </row>
    <row r="140" spans="1:59" x14ac:dyDescent="0.25">
      <c r="A140" t="s">
        <v>134</v>
      </c>
      <c r="B140">
        <v>205309</v>
      </c>
      <c r="C140">
        <v>398338</v>
      </c>
      <c r="D140">
        <v>7644196</v>
      </c>
      <c r="E140" t="s">
        <v>202</v>
      </c>
      <c r="F140" t="s">
        <v>204</v>
      </c>
      <c r="G140" t="s">
        <v>193</v>
      </c>
      <c r="H140" s="25">
        <v>41483</v>
      </c>
      <c r="I140" t="s">
        <v>195</v>
      </c>
      <c r="J140" t="s">
        <v>205</v>
      </c>
      <c r="K140" t="s">
        <v>57</v>
      </c>
      <c r="L140" t="s">
        <v>57</v>
      </c>
      <c r="M140">
        <v>5874</v>
      </c>
      <c r="N140" t="s">
        <v>57</v>
      </c>
      <c r="O140">
        <v>32</v>
      </c>
      <c r="P140" t="s">
        <v>57</v>
      </c>
      <c r="Q140">
        <v>0.11</v>
      </c>
      <c r="R140">
        <v>0.08</v>
      </c>
      <c r="S140" t="s">
        <v>57</v>
      </c>
      <c r="T140">
        <v>12.37</v>
      </c>
      <c r="U140">
        <v>1.6</v>
      </c>
      <c r="V140">
        <v>18</v>
      </c>
      <c r="W140">
        <v>0.67</v>
      </c>
      <c r="X140">
        <v>2</v>
      </c>
      <c r="Y140">
        <v>0.93</v>
      </c>
      <c r="Z140">
        <v>1.9</v>
      </c>
      <c r="AA140">
        <v>0.08</v>
      </c>
      <c r="AB140" t="s">
        <v>57</v>
      </c>
      <c r="AC140">
        <v>858</v>
      </c>
      <c r="AD140">
        <v>5.57</v>
      </c>
      <c r="AE140">
        <v>3.3</v>
      </c>
      <c r="AF140">
        <v>0.03</v>
      </c>
      <c r="AG140">
        <v>89</v>
      </c>
      <c r="AH140">
        <v>1.4</v>
      </c>
      <c r="AI140" t="s">
        <v>57</v>
      </c>
      <c r="AJ140">
        <v>0.4</v>
      </c>
      <c r="AK140">
        <v>3</v>
      </c>
      <c r="AL140">
        <v>108</v>
      </c>
      <c r="AM140">
        <v>2.4</v>
      </c>
      <c r="AN140" t="s">
        <v>57</v>
      </c>
      <c r="AO140" t="s">
        <v>57</v>
      </c>
      <c r="AP140">
        <v>8.8699999999999992</v>
      </c>
      <c r="AQ140" t="s">
        <v>57</v>
      </c>
      <c r="AR140">
        <v>0.17</v>
      </c>
      <c r="AS140">
        <v>1</v>
      </c>
      <c r="AT140" t="s">
        <v>57</v>
      </c>
      <c r="AU140">
        <v>0.8</v>
      </c>
      <c r="AV140">
        <v>9.3000000000000007</v>
      </c>
      <c r="AW140" t="s">
        <v>57</v>
      </c>
      <c r="AX140" t="s">
        <v>57</v>
      </c>
      <c r="AY140">
        <v>2.61</v>
      </c>
      <c r="AZ140">
        <v>86</v>
      </c>
      <c r="BA140" t="s">
        <v>57</v>
      </c>
      <c r="BB140">
        <v>0.54</v>
      </c>
      <c r="BC140">
        <v>16</v>
      </c>
      <c r="BD140">
        <v>0.2</v>
      </c>
      <c r="BE140">
        <v>2.38</v>
      </c>
      <c r="BF140">
        <v>11</v>
      </c>
      <c r="BG140">
        <v>3.3</v>
      </c>
    </row>
    <row r="141" spans="1:59" x14ac:dyDescent="0.25">
      <c r="A141" t="s">
        <v>134</v>
      </c>
      <c r="B141">
        <v>205310</v>
      </c>
      <c r="C141">
        <v>398681</v>
      </c>
      <c r="D141">
        <v>7630925</v>
      </c>
      <c r="E141" t="s">
        <v>202</v>
      </c>
      <c r="F141" t="s">
        <v>204</v>
      </c>
      <c r="G141" t="s">
        <v>193</v>
      </c>
      <c r="H141" s="25">
        <v>41483</v>
      </c>
      <c r="I141" t="s">
        <v>196</v>
      </c>
      <c r="J141" t="s">
        <v>205</v>
      </c>
      <c r="K141" t="s">
        <v>57</v>
      </c>
      <c r="L141" t="s">
        <v>57</v>
      </c>
      <c r="M141">
        <v>6549</v>
      </c>
      <c r="N141">
        <v>2</v>
      </c>
      <c r="O141">
        <v>26</v>
      </c>
      <c r="P141" t="s">
        <v>57</v>
      </c>
      <c r="Q141">
        <v>0.11</v>
      </c>
      <c r="R141">
        <v>0.02</v>
      </c>
      <c r="S141" t="s">
        <v>57</v>
      </c>
      <c r="T141">
        <v>15.09</v>
      </c>
      <c r="U141">
        <v>1.6</v>
      </c>
      <c r="V141">
        <v>16</v>
      </c>
      <c r="W141">
        <v>0.79</v>
      </c>
      <c r="X141">
        <v>2</v>
      </c>
      <c r="Y141">
        <v>0.97</v>
      </c>
      <c r="Z141">
        <v>2.1</v>
      </c>
      <c r="AA141">
        <v>0.11</v>
      </c>
      <c r="AB141" t="s">
        <v>57</v>
      </c>
      <c r="AC141">
        <v>875</v>
      </c>
      <c r="AD141">
        <v>6.8</v>
      </c>
      <c r="AE141">
        <v>2.5</v>
      </c>
      <c r="AF141">
        <v>0.03</v>
      </c>
      <c r="AG141">
        <v>62</v>
      </c>
      <c r="AH141">
        <v>1.5</v>
      </c>
      <c r="AI141" t="s">
        <v>57</v>
      </c>
      <c r="AJ141" t="s">
        <v>57</v>
      </c>
      <c r="AK141">
        <v>3</v>
      </c>
      <c r="AL141">
        <v>86</v>
      </c>
      <c r="AM141">
        <v>3</v>
      </c>
      <c r="AN141" t="s">
        <v>57</v>
      </c>
      <c r="AO141" t="s">
        <v>57</v>
      </c>
      <c r="AP141">
        <v>10.02</v>
      </c>
      <c r="AQ141" t="s">
        <v>57</v>
      </c>
      <c r="AR141">
        <v>0.16</v>
      </c>
      <c r="AS141">
        <v>2</v>
      </c>
      <c r="AT141" t="s">
        <v>57</v>
      </c>
      <c r="AU141">
        <v>0.8</v>
      </c>
      <c r="AV141">
        <v>4.5999999999999996</v>
      </c>
      <c r="AW141" t="s">
        <v>57</v>
      </c>
      <c r="AX141" t="s">
        <v>57</v>
      </c>
      <c r="AY141">
        <v>3.29</v>
      </c>
      <c r="AZ141">
        <v>112</v>
      </c>
      <c r="BA141">
        <v>0.05</v>
      </c>
      <c r="BB141">
        <v>0.35</v>
      </c>
      <c r="BC141">
        <v>18</v>
      </c>
      <c r="BD141">
        <v>0.2</v>
      </c>
      <c r="BE141">
        <v>2.66</v>
      </c>
      <c r="BF141">
        <v>9</v>
      </c>
      <c r="BG141">
        <v>4.8</v>
      </c>
    </row>
    <row r="142" spans="1:59" x14ac:dyDescent="0.25">
      <c r="A142" t="s">
        <v>134</v>
      </c>
      <c r="B142">
        <v>205311</v>
      </c>
      <c r="C142">
        <v>395735</v>
      </c>
      <c r="D142">
        <v>7633644</v>
      </c>
      <c r="E142" t="s">
        <v>202</v>
      </c>
      <c r="F142" t="s">
        <v>204</v>
      </c>
      <c r="G142" t="s">
        <v>193</v>
      </c>
      <c r="H142" s="25">
        <v>41483</v>
      </c>
      <c r="I142" t="s">
        <v>195</v>
      </c>
      <c r="J142" t="s">
        <v>205</v>
      </c>
      <c r="K142" t="s">
        <v>57</v>
      </c>
      <c r="L142" t="s">
        <v>57</v>
      </c>
      <c r="M142">
        <v>9734</v>
      </c>
      <c r="N142">
        <v>2</v>
      </c>
      <c r="O142">
        <v>65</v>
      </c>
      <c r="P142">
        <v>0.7</v>
      </c>
      <c r="Q142">
        <v>0.14000000000000001</v>
      </c>
      <c r="R142">
        <v>0.08</v>
      </c>
      <c r="S142" t="s">
        <v>57</v>
      </c>
      <c r="T142">
        <v>27.95</v>
      </c>
      <c r="U142">
        <v>5.8</v>
      </c>
      <c r="V142">
        <v>22</v>
      </c>
      <c r="W142">
        <v>1.04</v>
      </c>
      <c r="X142">
        <v>6</v>
      </c>
      <c r="Y142">
        <v>1.59</v>
      </c>
      <c r="Z142">
        <v>3.8</v>
      </c>
      <c r="AA142">
        <v>0.12</v>
      </c>
      <c r="AB142" t="s">
        <v>57</v>
      </c>
      <c r="AC142">
        <v>1425</v>
      </c>
      <c r="AD142">
        <v>10.76</v>
      </c>
      <c r="AE142">
        <v>6.4</v>
      </c>
      <c r="AF142">
        <v>7.0000000000000007E-2</v>
      </c>
      <c r="AG142">
        <v>215</v>
      </c>
      <c r="AH142">
        <v>1.5</v>
      </c>
      <c r="AI142" t="s">
        <v>57</v>
      </c>
      <c r="AJ142">
        <v>0.3</v>
      </c>
      <c r="AK142">
        <v>6</v>
      </c>
      <c r="AL142">
        <v>131</v>
      </c>
      <c r="AM142">
        <v>5.9</v>
      </c>
      <c r="AN142" t="s">
        <v>57</v>
      </c>
      <c r="AO142" t="s">
        <v>57</v>
      </c>
      <c r="AP142">
        <v>15.66</v>
      </c>
      <c r="AQ142" t="s">
        <v>57</v>
      </c>
      <c r="AR142">
        <v>0.18</v>
      </c>
      <c r="AS142">
        <v>4</v>
      </c>
      <c r="AT142" t="s">
        <v>57</v>
      </c>
      <c r="AU142">
        <v>1.1000000000000001</v>
      </c>
      <c r="AV142">
        <v>14.7</v>
      </c>
      <c r="AW142" t="s">
        <v>57</v>
      </c>
      <c r="AX142" t="s">
        <v>57</v>
      </c>
      <c r="AY142">
        <v>4.63</v>
      </c>
      <c r="AZ142">
        <v>83</v>
      </c>
      <c r="BA142">
        <v>0.09</v>
      </c>
      <c r="BB142">
        <v>0.63</v>
      </c>
      <c r="BC142">
        <v>30</v>
      </c>
      <c r="BD142">
        <v>0.2</v>
      </c>
      <c r="BE142">
        <v>7.26</v>
      </c>
      <c r="BF142">
        <v>14</v>
      </c>
      <c r="BG142">
        <v>5.7</v>
      </c>
    </row>
    <row r="143" spans="1:59" x14ac:dyDescent="0.25">
      <c r="A143" t="s">
        <v>134</v>
      </c>
      <c r="B143">
        <v>205312</v>
      </c>
      <c r="C143">
        <v>393687</v>
      </c>
      <c r="D143">
        <v>7630297</v>
      </c>
      <c r="E143" t="s">
        <v>202</v>
      </c>
      <c r="F143" t="s">
        <v>204</v>
      </c>
      <c r="G143" t="s">
        <v>193</v>
      </c>
      <c r="H143" s="25">
        <v>41483</v>
      </c>
      <c r="I143" t="s">
        <v>198</v>
      </c>
      <c r="J143" t="s">
        <v>205</v>
      </c>
      <c r="K143" t="s">
        <v>57</v>
      </c>
      <c r="L143" t="s">
        <v>57</v>
      </c>
      <c r="M143">
        <v>6655</v>
      </c>
      <c r="N143">
        <v>2</v>
      </c>
      <c r="O143">
        <v>40</v>
      </c>
      <c r="P143" t="s">
        <v>57</v>
      </c>
      <c r="Q143">
        <v>0.09</v>
      </c>
      <c r="R143">
        <v>0.05</v>
      </c>
      <c r="S143" t="s">
        <v>57</v>
      </c>
      <c r="T143">
        <v>11.98</v>
      </c>
      <c r="U143">
        <v>2.1</v>
      </c>
      <c r="V143">
        <v>16</v>
      </c>
      <c r="W143">
        <v>0.93</v>
      </c>
      <c r="X143">
        <v>2</v>
      </c>
      <c r="Y143">
        <v>1.05</v>
      </c>
      <c r="Z143">
        <v>2.2000000000000002</v>
      </c>
      <c r="AA143">
        <v>0.11</v>
      </c>
      <c r="AB143" t="s">
        <v>57</v>
      </c>
      <c r="AC143">
        <v>933</v>
      </c>
      <c r="AD143">
        <v>4.9400000000000004</v>
      </c>
      <c r="AE143">
        <v>3.7</v>
      </c>
      <c r="AF143">
        <v>0.04</v>
      </c>
      <c r="AG143">
        <v>71</v>
      </c>
      <c r="AH143">
        <v>1.2</v>
      </c>
      <c r="AI143" t="s">
        <v>57</v>
      </c>
      <c r="AJ143" t="s">
        <v>57</v>
      </c>
      <c r="AK143">
        <v>3</v>
      </c>
      <c r="AL143">
        <v>67</v>
      </c>
      <c r="AM143">
        <v>3.2</v>
      </c>
      <c r="AN143" t="s">
        <v>57</v>
      </c>
      <c r="AO143" t="s">
        <v>57</v>
      </c>
      <c r="AP143">
        <v>10.41</v>
      </c>
      <c r="AQ143" t="s">
        <v>57</v>
      </c>
      <c r="AR143">
        <v>0.18</v>
      </c>
      <c r="AS143">
        <v>2</v>
      </c>
      <c r="AT143" t="s">
        <v>57</v>
      </c>
      <c r="AU143">
        <v>0.8</v>
      </c>
      <c r="AV143">
        <v>8.1</v>
      </c>
      <c r="AW143" t="s">
        <v>57</v>
      </c>
      <c r="AX143" t="s">
        <v>57</v>
      </c>
      <c r="AY143">
        <v>2.5</v>
      </c>
      <c r="AZ143">
        <v>75</v>
      </c>
      <c r="BA143">
        <v>0.06</v>
      </c>
      <c r="BB143">
        <v>0.28999999999999998</v>
      </c>
      <c r="BC143">
        <v>19</v>
      </c>
      <c r="BD143">
        <v>0.2</v>
      </c>
      <c r="BE143">
        <v>2.21</v>
      </c>
      <c r="BF143">
        <v>8</v>
      </c>
      <c r="BG143">
        <v>4.8</v>
      </c>
    </row>
    <row r="144" spans="1:59" x14ac:dyDescent="0.25">
      <c r="A144" t="s">
        <v>134</v>
      </c>
      <c r="B144">
        <v>205313</v>
      </c>
      <c r="C144">
        <v>393244</v>
      </c>
      <c r="D144">
        <v>7630715</v>
      </c>
      <c r="E144" t="s">
        <v>202</v>
      </c>
      <c r="F144" t="s">
        <v>204</v>
      </c>
      <c r="G144" t="s">
        <v>193</v>
      </c>
      <c r="H144" s="25">
        <v>41483</v>
      </c>
      <c r="I144" t="s">
        <v>197</v>
      </c>
      <c r="J144" t="s">
        <v>205</v>
      </c>
      <c r="K144" t="s">
        <v>57</v>
      </c>
      <c r="L144" t="s">
        <v>57</v>
      </c>
      <c r="M144">
        <v>8303</v>
      </c>
      <c r="N144">
        <v>3</v>
      </c>
      <c r="O144">
        <v>62</v>
      </c>
      <c r="P144">
        <v>0.5</v>
      </c>
      <c r="Q144">
        <v>0.1</v>
      </c>
      <c r="R144">
        <v>0.1</v>
      </c>
      <c r="S144" t="s">
        <v>57</v>
      </c>
      <c r="T144">
        <v>16.97</v>
      </c>
      <c r="U144">
        <v>2.6</v>
      </c>
      <c r="V144">
        <v>17</v>
      </c>
      <c r="W144">
        <v>1.36</v>
      </c>
      <c r="X144">
        <v>3</v>
      </c>
      <c r="Y144">
        <v>1.22</v>
      </c>
      <c r="Z144">
        <v>2.6</v>
      </c>
      <c r="AA144">
        <v>0.13</v>
      </c>
      <c r="AB144" t="s">
        <v>57</v>
      </c>
      <c r="AC144">
        <v>1302</v>
      </c>
      <c r="AD144">
        <v>7.29</v>
      </c>
      <c r="AE144">
        <v>4.0999999999999996</v>
      </c>
      <c r="AF144">
        <v>0.06</v>
      </c>
      <c r="AG144">
        <v>111</v>
      </c>
      <c r="AH144">
        <v>1.3</v>
      </c>
      <c r="AI144" t="s">
        <v>57</v>
      </c>
      <c r="AJ144">
        <v>0.4</v>
      </c>
      <c r="AK144">
        <v>5</v>
      </c>
      <c r="AL144">
        <v>97</v>
      </c>
      <c r="AM144">
        <v>3.5</v>
      </c>
      <c r="AN144" t="s">
        <v>57</v>
      </c>
      <c r="AO144" t="s">
        <v>57</v>
      </c>
      <c r="AP144">
        <v>13.26</v>
      </c>
      <c r="AQ144" t="s">
        <v>57</v>
      </c>
      <c r="AR144">
        <v>0.19</v>
      </c>
      <c r="AS144">
        <v>2</v>
      </c>
      <c r="AT144" t="s">
        <v>57</v>
      </c>
      <c r="AU144">
        <v>0.9</v>
      </c>
      <c r="AV144">
        <v>14.2</v>
      </c>
      <c r="AW144" t="s">
        <v>57</v>
      </c>
      <c r="AX144" t="s">
        <v>57</v>
      </c>
      <c r="AY144">
        <v>3.05</v>
      </c>
      <c r="AZ144">
        <v>103</v>
      </c>
      <c r="BA144">
        <v>0.06</v>
      </c>
      <c r="BB144">
        <v>0.36</v>
      </c>
      <c r="BC144">
        <v>21</v>
      </c>
      <c r="BD144">
        <v>0.2</v>
      </c>
      <c r="BE144">
        <v>3.34</v>
      </c>
      <c r="BF144">
        <v>11</v>
      </c>
      <c r="BG144">
        <v>5.2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workbookViewId="0">
      <selection activeCell="J101" sqref="J101"/>
    </sheetView>
  </sheetViews>
  <sheetFormatPr defaultRowHeight="15" x14ac:dyDescent="0.25"/>
  <cols>
    <col min="1" max="1" width="10.42578125" bestFit="1" customWidth="1"/>
    <col min="10" max="10" width="10.42578125" bestFit="1" customWidth="1"/>
    <col min="16" max="16" width="10.42578125" bestFit="1" customWidth="1"/>
  </cols>
  <sheetData>
    <row r="1" spans="1:17" x14ac:dyDescent="0.25">
      <c r="A1" t="s">
        <v>49</v>
      </c>
      <c r="B1" t="s">
        <v>13</v>
      </c>
      <c r="C1" t="s">
        <v>51</v>
      </c>
      <c r="J1" t="s">
        <v>49</v>
      </c>
      <c r="K1" t="s">
        <v>13</v>
      </c>
      <c r="L1" t="s">
        <v>53</v>
      </c>
      <c r="M1" t="s">
        <v>56</v>
      </c>
      <c r="N1">
        <v>0</v>
      </c>
      <c r="O1" t="s">
        <v>55</v>
      </c>
      <c r="P1" t="s">
        <v>49</v>
      </c>
      <c r="Q1" t="s">
        <v>9</v>
      </c>
    </row>
    <row r="2" spans="1:17" x14ac:dyDescent="0.25">
      <c r="A2">
        <v>205001</v>
      </c>
      <c r="B2">
        <v>5</v>
      </c>
      <c r="C2">
        <f t="shared" ref="C2:C33" si="0">(B2-E2)^2</f>
        <v>1.1562030292519346E-2</v>
      </c>
      <c r="D2" t="s">
        <v>50</v>
      </c>
      <c r="E2">
        <f>SUM(B2:B94)/93</f>
        <v>5.10752688172043</v>
      </c>
      <c r="G2" t="s">
        <v>52</v>
      </c>
      <c r="H2">
        <f>SUM(C2:C94)/92</f>
        <v>25.700268817204311</v>
      </c>
      <c r="J2">
        <v>205001</v>
      </c>
      <c r="K2">
        <v>5</v>
      </c>
      <c r="L2">
        <v>5.0695432552848683</v>
      </c>
      <c r="M2">
        <f>K2/L2</f>
        <v>0.98628214579047702</v>
      </c>
      <c r="N2">
        <f>K2+N1</f>
        <v>5</v>
      </c>
      <c r="O2">
        <f>N2/475*100</f>
        <v>1.0526315789473684</v>
      </c>
      <c r="P2">
        <v>205001</v>
      </c>
      <c r="Q2">
        <v>13.45</v>
      </c>
    </row>
    <row r="3" spans="1:17" x14ac:dyDescent="0.25">
      <c r="A3">
        <v>205002</v>
      </c>
      <c r="B3">
        <v>2</v>
      </c>
      <c r="C3">
        <f t="shared" si="0"/>
        <v>9.6567233206151002</v>
      </c>
      <c r="E3">
        <v>5.10752688172043</v>
      </c>
      <c r="G3" t="s">
        <v>53</v>
      </c>
      <c r="H3">
        <f>SQRT(H2)</f>
        <v>5.0695432552848692</v>
      </c>
      <c r="J3">
        <v>205002</v>
      </c>
      <c r="K3">
        <v>2</v>
      </c>
      <c r="L3">
        <v>5.0695432552848683</v>
      </c>
      <c r="M3">
        <f t="shared" ref="M3:M66" si="1">K3/L3</f>
        <v>0.39451285831619082</v>
      </c>
      <c r="N3">
        <f>K3+N2</f>
        <v>7</v>
      </c>
      <c r="O3">
        <f t="shared" ref="O3:O66" si="2">N3/475*100</f>
        <v>1.4736842105263157</v>
      </c>
      <c r="P3">
        <v>205002</v>
      </c>
      <c r="Q3">
        <v>7.64</v>
      </c>
    </row>
    <row r="4" spans="1:17" x14ac:dyDescent="0.25">
      <c r="A4">
        <v>205003</v>
      </c>
      <c r="B4">
        <v>3</v>
      </c>
      <c r="C4">
        <f t="shared" si="0"/>
        <v>4.4416695571742393</v>
      </c>
      <c r="E4">
        <v>5.10752688172043</v>
      </c>
      <c r="H4">
        <v>475</v>
      </c>
      <c r="J4">
        <v>205003</v>
      </c>
      <c r="K4">
        <v>3</v>
      </c>
      <c r="L4">
        <v>5.0695432552848683</v>
      </c>
      <c r="M4">
        <f t="shared" si="1"/>
        <v>0.59176928747428625</v>
      </c>
      <c r="N4">
        <f>K4+N3</f>
        <v>10</v>
      </c>
      <c r="O4">
        <f t="shared" si="2"/>
        <v>2.1052631578947367</v>
      </c>
      <c r="P4">
        <v>205003</v>
      </c>
      <c r="Q4">
        <v>8.77</v>
      </c>
    </row>
    <row r="5" spans="1:17" x14ac:dyDescent="0.25">
      <c r="A5">
        <v>205004</v>
      </c>
      <c r="B5">
        <v>3</v>
      </c>
      <c r="C5">
        <f t="shared" si="0"/>
        <v>4.4416695571742393</v>
      </c>
      <c r="E5">
        <v>5.10752688172043</v>
      </c>
      <c r="J5">
        <v>205004</v>
      </c>
      <c r="K5">
        <v>3</v>
      </c>
      <c r="L5">
        <v>5.0695432552848683</v>
      </c>
      <c r="M5">
        <f t="shared" si="1"/>
        <v>0.59176928747428625</v>
      </c>
      <c r="N5">
        <f t="shared" ref="N5:N68" si="3">K5+N4</f>
        <v>13</v>
      </c>
      <c r="O5">
        <f t="shared" si="2"/>
        <v>2.736842105263158</v>
      </c>
      <c r="P5">
        <v>205004</v>
      </c>
      <c r="Q5">
        <v>10.220000000000001</v>
      </c>
    </row>
    <row r="6" spans="1:17" x14ac:dyDescent="0.25">
      <c r="A6">
        <v>205005</v>
      </c>
      <c r="B6">
        <v>3</v>
      </c>
      <c r="C6">
        <f t="shared" si="0"/>
        <v>4.4416695571742393</v>
      </c>
      <c r="E6">
        <v>5.10752688172043</v>
      </c>
      <c r="J6">
        <v>205005</v>
      </c>
      <c r="K6">
        <v>3</v>
      </c>
      <c r="L6">
        <v>5.0695432552848683</v>
      </c>
      <c r="M6">
        <f t="shared" si="1"/>
        <v>0.59176928747428625</v>
      </c>
      <c r="N6">
        <f t="shared" si="3"/>
        <v>16</v>
      </c>
      <c r="O6">
        <f t="shared" si="2"/>
        <v>3.3684210526315788</v>
      </c>
      <c r="P6">
        <v>205005</v>
      </c>
      <c r="Q6">
        <v>6.91</v>
      </c>
    </row>
    <row r="7" spans="1:17" x14ac:dyDescent="0.25">
      <c r="A7">
        <v>205006</v>
      </c>
      <c r="B7">
        <v>2</v>
      </c>
      <c r="C7">
        <f t="shared" si="0"/>
        <v>9.6567233206151002</v>
      </c>
      <c r="E7">
        <v>5.10752688172043</v>
      </c>
      <c r="J7">
        <v>205006</v>
      </c>
      <c r="K7">
        <v>2</v>
      </c>
      <c r="L7">
        <v>5.0695432552848683</v>
      </c>
      <c r="M7">
        <f t="shared" si="1"/>
        <v>0.39451285831619082</v>
      </c>
      <c r="N7">
        <f t="shared" si="3"/>
        <v>18</v>
      </c>
      <c r="O7">
        <f t="shared" si="2"/>
        <v>3.7894736842105265</v>
      </c>
      <c r="P7">
        <v>205006</v>
      </c>
      <c r="Q7">
        <v>3.65</v>
      </c>
    </row>
    <row r="8" spans="1:17" x14ac:dyDescent="0.25">
      <c r="A8">
        <v>205007</v>
      </c>
      <c r="B8">
        <v>2</v>
      </c>
      <c r="C8">
        <f t="shared" si="0"/>
        <v>9.6567233206151002</v>
      </c>
      <c r="E8">
        <v>5.10752688172043</v>
      </c>
      <c r="J8">
        <v>205007</v>
      </c>
      <c r="K8">
        <v>2</v>
      </c>
      <c r="L8">
        <v>5.0695432552848683</v>
      </c>
      <c r="M8">
        <f t="shared" si="1"/>
        <v>0.39451285831619082</v>
      </c>
      <c r="N8">
        <f t="shared" si="3"/>
        <v>20</v>
      </c>
      <c r="O8">
        <f t="shared" si="2"/>
        <v>4.2105263157894735</v>
      </c>
      <c r="P8">
        <v>205007</v>
      </c>
      <c r="Q8">
        <v>4.05</v>
      </c>
    </row>
    <row r="9" spans="1:17" x14ac:dyDescent="0.25">
      <c r="A9">
        <v>205008</v>
      </c>
      <c r="B9">
        <v>2</v>
      </c>
      <c r="C9">
        <f t="shared" si="0"/>
        <v>9.6567233206151002</v>
      </c>
      <c r="E9">
        <v>5.10752688172043</v>
      </c>
      <c r="J9">
        <v>205008</v>
      </c>
      <c r="K9">
        <v>2</v>
      </c>
      <c r="L9">
        <v>5.0695432552848683</v>
      </c>
      <c r="M9">
        <f t="shared" si="1"/>
        <v>0.39451285831619082</v>
      </c>
      <c r="N9">
        <f t="shared" si="3"/>
        <v>22</v>
      </c>
      <c r="O9">
        <f t="shared" si="2"/>
        <v>4.6315789473684212</v>
      </c>
      <c r="P9">
        <v>205008</v>
      </c>
      <c r="Q9">
        <v>4.28</v>
      </c>
    </row>
    <row r="10" spans="1:17" x14ac:dyDescent="0.25">
      <c r="A10">
        <v>205009</v>
      </c>
      <c r="B10">
        <v>2</v>
      </c>
      <c r="C10">
        <f t="shared" si="0"/>
        <v>9.6567233206151002</v>
      </c>
      <c r="E10">
        <v>5.10752688172043</v>
      </c>
      <c r="J10">
        <v>205009</v>
      </c>
      <c r="K10">
        <v>2</v>
      </c>
      <c r="L10">
        <v>5.0695432552848683</v>
      </c>
      <c r="M10">
        <f t="shared" si="1"/>
        <v>0.39451285831619082</v>
      </c>
      <c r="N10">
        <f t="shared" si="3"/>
        <v>24</v>
      </c>
      <c r="O10">
        <f t="shared" si="2"/>
        <v>5.0526315789473681</v>
      </c>
      <c r="P10">
        <v>205009</v>
      </c>
      <c r="Q10">
        <v>6.21</v>
      </c>
    </row>
    <row r="11" spans="1:17" x14ac:dyDescent="0.25">
      <c r="A11">
        <v>205010</v>
      </c>
      <c r="B11">
        <v>0.5</v>
      </c>
      <c r="C11">
        <f t="shared" si="0"/>
        <v>21.229303965776388</v>
      </c>
      <c r="E11">
        <v>5.10752688172043</v>
      </c>
      <c r="J11">
        <v>205010</v>
      </c>
      <c r="K11">
        <v>0.5</v>
      </c>
      <c r="L11">
        <v>5.0695432552848683</v>
      </c>
      <c r="M11">
        <f t="shared" si="1"/>
        <v>9.8628214579047704E-2</v>
      </c>
      <c r="N11">
        <f t="shared" si="3"/>
        <v>24.5</v>
      </c>
      <c r="O11">
        <f t="shared" si="2"/>
        <v>5.1578947368421053</v>
      </c>
      <c r="P11">
        <v>205010</v>
      </c>
      <c r="Q11">
        <v>3.69</v>
      </c>
    </row>
    <row r="12" spans="1:17" x14ac:dyDescent="0.25">
      <c r="A12">
        <v>205011</v>
      </c>
      <c r="B12">
        <v>1</v>
      </c>
      <c r="C12">
        <f t="shared" si="0"/>
        <v>16.87177708405596</v>
      </c>
      <c r="E12">
        <v>5.10752688172043</v>
      </c>
      <c r="J12">
        <v>205011</v>
      </c>
      <c r="K12">
        <v>1</v>
      </c>
      <c r="L12">
        <v>5.0695432552848683</v>
      </c>
      <c r="M12">
        <f t="shared" si="1"/>
        <v>0.19725642915809541</v>
      </c>
      <c r="N12">
        <f t="shared" si="3"/>
        <v>25.5</v>
      </c>
      <c r="O12">
        <f t="shared" si="2"/>
        <v>5.3684210526315796</v>
      </c>
      <c r="P12">
        <v>205011</v>
      </c>
      <c r="Q12">
        <v>5.91</v>
      </c>
    </row>
    <row r="13" spans="1:17" x14ac:dyDescent="0.25">
      <c r="A13">
        <v>205012</v>
      </c>
      <c r="B13">
        <v>2</v>
      </c>
      <c r="C13">
        <f t="shared" si="0"/>
        <v>9.6567233206151002</v>
      </c>
      <c r="E13">
        <v>5.10752688172043</v>
      </c>
      <c r="J13">
        <v>205012</v>
      </c>
      <c r="K13">
        <v>2</v>
      </c>
      <c r="L13">
        <v>5.0695432552848683</v>
      </c>
      <c r="M13">
        <f t="shared" si="1"/>
        <v>0.39451285831619082</v>
      </c>
      <c r="N13">
        <f t="shared" si="3"/>
        <v>27.5</v>
      </c>
      <c r="O13">
        <f t="shared" si="2"/>
        <v>5.7894736842105265</v>
      </c>
      <c r="P13">
        <v>205012</v>
      </c>
      <c r="Q13">
        <v>8.36</v>
      </c>
    </row>
    <row r="14" spans="1:17" x14ac:dyDescent="0.25">
      <c r="A14">
        <v>205013</v>
      </c>
      <c r="B14">
        <v>0.5</v>
      </c>
      <c r="C14">
        <f t="shared" si="0"/>
        <v>21.229303965776388</v>
      </c>
      <c r="E14">
        <v>5.10752688172043</v>
      </c>
      <c r="J14">
        <v>205013</v>
      </c>
      <c r="K14">
        <v>0.5</v>
      </c>
      <c r="L14">
        <v>5.0695432552848683</v>
      </c>
      <c r="M14">
        <f t="shared" si="1"/>
        <v>9.8628214579047704E-2</v>
      </c>
      <c r="N14">
        <f t="shared" si="3"/>
        <v>28</v>
      </c>
      <c r="O14">
        <f t="shared" si="2"/>
        <v>5.8947368421052628</v>
      </c>
      <c r="P14">
        <v>205013</v>
      </c>
      <c r="Q14">
        <v>2.52</v>
      </c>
    </row>
    <row r="15" spans="1:17" x14ac:dyDescent="0.25">
      <c r="A15">
        <v>205014</v>
      </c>
      <c r="B15">
        <v>5</v>
      </c>
      <c r="C15">
        <f t="shared" si="0"/>
        <v>1.1562030292519346E-2</v>
      </c>
      <c r="E15">
        <v>5.10752688172043</v>
      </c>
      <c r="J15">
        <v>205014</v>
      </c>
      <c r="K15">
        <v>5</v>
      </c>
      <c r="L15">
        <v>5.0695432552848683</v>
      </c>
      <c r="M15">
        <f t="shared" si="1"/>
        <v>0.98628214579047702</v>
      </c>
      <c r="N15">
        <f t="shared" si="3"/>
        <v>33</v>
      </c>
      <c r="O15">
        <f t="shared" si="2"/>
        <v>6.947368421052631</v>
      </c>
      <c r="P15">
        <v>205014</v>
      </c>
      <c r="Q15">
        <v>12.85</v>
      </c>
    </row>
    <row r="16" spans="1:17" x14ac:dyDescent="0.25">
      <c r="A16">
        <v>205015</v>
      </c>
      <c r="B16">
        <v>3</v>
      </c>
      <c r="C16">
        <f t="shared" si="0"/>
        <v>4.4416695571742393</v>
      </c>
      <c r="E16">
        <v>5.10752688172043</v>
      </c>
      <c r="J16">
        <v>205015</v>
      </c>
      <c r="K16">
        <v>3</v>
      </c>
      <c r="L16">
        <v>5.0695432552848683</v>
      </c>
      <c r="M16">
        <f t="shared" si="1"/>
        <v>0.59176928747428625</v>
      </c>
      <c r="N16">
        <f t="shared" si="3"/>
        <v>36</v>
      </c>
      <c r="O16">
        <f t="shared" si="2"/>
        <v>7.5789473684210531</v>
      </c>
      <c r="P16">
        <v>205015</v>
      </c>
      <c r="Q16">
        <v>9.5</v>
      </c>
    </row>
    <row r="17" spans="1:17" x14ac:dyDescent="0.25">
      <c r="A17">
        <v>205016</v>
      </c>
      <c r="B17">
        <v>5</v>
      </c>
      <c r="C17">
        <f t="shared" si="0"/>
        <v>1.1562030292519346E-2</v>
      </c>
      <c r="E17">
        <v>5.10752688172043</v>
      </c>
      <c r="J17">
        <v>205016</v>
      </c>
      <c r="K17">
        <v>5</v>
      </c>
      <c r="L17">
        <v>5.0695432552848683</v>
      </c>
      <c r="M17">
        <f t="shared" si="1"/>
        <v>0.98628214579047702</v>
      </c>
      <c r="N17">
        <f t="shared" si="3"/>
        <v>41</v>
      </c>
      <c r="O17">
        <f t="shared" si="2"/>
        <v>8.6315789473684212</v>
      </c>
      <c r="P17">
        <v>205016</v>
      </c>
      <c r="Q17">
        <v>13.42</v>
      </c>
    </row>
    <row r="18" spans="1:17" x14ac:dyDescent="0.25">
      <c r="A18">
        <v>205017</v>
      </c>
      <c r="B18">
        <v>2</v>
      </c>
      <c r="C18">
        <f t="shared" si="0"/>
        <v>9.6567233206151002</v>
      </c>
      <c r="E18">
        <v>5.10752688172043</v>
      </c>
      <c r="J18">
        <v>205017</v>
      </c>
      <c r="K18">
        <v>2</v>
      </c>
      <c r="L18">
        <v>5.0695432552848683</v>
      </c>
      <c r="M18">
        <f t="shared" si="1"/>
        <v>0.39451285831619082</v>
      </c>
      <c r="N18">
        <f t="shared" si="3"/>
        <v>43</v>
      </c>
      <c r="O18">
        <f t="shared" si="2"/>
        <v>9.0526315789473699</v>
      </c>
      <c r="P18">
        <v>205017</v>
      </c>
      <c r="Q18">
        <v>5.72</v>
      </c>
    </row>
    <row r="19" spans="1:17" x14ac:dyDescent="0.25">
      <c r="A19">
        <v>205018</v>
      </c>
      <c r="B19">
        <v>4</v>
      </c>
      <c r="C19">
        <f t="shared" si="0"/>
        <v>1.2266157937333795</v>
      </c>
      <c r="E19">
        <v>5.10752688172043</v>
      </c>
      <c r="J19">
        <v>205018</v>
      </c>
      <c r="K19">
        <v>4</v>
      </c>
      <c r="L19">
        <v>5.0695432552848683</v>
      </c>
      <c r="M19">
        <f t="shared" si="1"/>
        <v>0.78902571663238164</v>
      </c>
      <c r="N19">
        <f t="shared" si="3"/>
        <v>47</v>
      </c>
      <c r="O19">
        <f t="shared" si="2"/>
        <v>9.8947368421052637</v>
      </c>
      <c r="P19">
        <v>205018</v>
      </c>
      <c r="Q19">
        <v>8.7200000000000006</v>
      </c>
    </row>
    <row r="20" spans="1:17" x14ac:dyDescent="0.25">
      <c r="A20">
        <v>205019</v>
      </c>
      <c r="B20">
        <v>3</v>
      </c>
      <c r="C20">
        <f t="shared" si="0"/>
        <v>4.4416695571742393</v>
      </c>
      <c r="E20">
        <v>5.10752688172043</v>
      </c>
      <c r="J20">
        <v>205019</v>
      </c>
      <c r="K20">
        <v>3</v>
      </c>
      <c r="L20">
        <v>5.0695432552848683</v>
      </c>
      <c r="M20">
        <f t="shared" si="1"/>
        <v>0.59176928747428625</v>
      </c>
      <c r="N20">
        <f t="shared" si="3"/>
        <v>50</v>
      </c>
      <c r="O20">
        <f t="shared" si="2"/>
        <v>10.526315789473683</v>
      </c>
      <c r="P20">
        <v>205019</v>
      </c>
      <c r="Q20">
        <v>8.1300000000000008</v>
      </c>
    </row>
    <row r="21" spans="1:17" x14ac:dyDescent="0.25">
      <c r="A21">
        <v>205020</v>
      </c>
      <c r="B21">
        <v>4</v>
      </c>
      <c r="C21">
        <f t="shared" si="0"/>
        <v>1.2266157937333795</v>
      </c>
      <c r="E21">
        <v>5.10752688172043</v>
      </c>
      <c r="J21">
        <v>205020</v>
      </c>
      <c r="K21">
        <v>4</v>
      </c>
      <c r="L21">
        <v>5.0695432552848683</v>
      </c>
      <c r="M21">
        <f t="shared" si="1"/>
        <v>0.78902571663238164</v>
      </c>
      <c r="N21">
        <f t="shared" si="3"/>
        <v>54</v>
      </c>
      <c r="O21">
        <f t="shared" si="2"/>
        <v>11.368421052631579</v>
      </c>
      <c r="P21">
        <v>205020</v>
      </c>
      <c r="Q21">
        <v>10.02</v>
      </c>
    </row>
    <row r="22" spans="1:17" x14ac:dyDescent="0.25">
      <c r="A22">
        <v>205021</v>
      </c>
      <c r="B22">
        <v>4</v>
      </c>
      <c r="C22">
        <f t="shared" si="0"/>
        <v>1.2266157937333795</v>
      </c>
      <c r="E22">
        <v>5.10752688172043</v>
      </c>
      <c r="J22">
        <v>205021</v>
      </c>
      <c r="K22">
        <v>4</v>
      </c>
      <c r="L22">
        <v>5.0695432552848683</v>
      </c>
      <c r="M22">
        <f t="shared" si="1"/>
        <v>0.78902571663238164</v>
      </c>
      <c r="N22">
        <f t="shared" si="3"/>
        <v>58</v>
      </c>
      <c r="O22">
        <f t="shared" si="2"/>
        <v>12.210526315789473</v>
      </c>
      <c r="P22">
        <v>205021</v>
      </c>
      <c r="Q22">
        <v>7.47</v>
      </c>
    </row>
    <row r="23" spans="1:17" x14ac:dyDescent="0.25">
      <c r="A23">
        <v>205022</v>
      </c>
      <c r="B23">
        <v>6</v>
      </c>
      <c r="C23">
        <f t="shared" si="0"/>
        <v>0.79650826685165932</v>
      </c>
      <c r="E23">
        <v>5.10752688172043</v>
      </c>
      <c r="J23">
        <v>205022</v>
      </c>
      <c r="K23">
        <v>6</v>
      </c>
      <c r="L23">
        <v>5.0695432552848683</v>
      </c>
      <c r="M23">
        <f t="shared" si="1"/>
        <v>1.1835385749485725</v>
      </c>
      <c r="N23">
        <f t="shared" si="3"/>
        <v>64</v>
      </c>
      <c r="O23">
        <f t="shared" si="2"/>
        <v>13.473684210526315</v>
      </c>
      <c r="P23">
        <v>205022</v>
      </c>
      <c r="Q23">
        <v>14.72</v>
      </c>
    </row>
    <row r="24" spans="1:17" x14ac:dyDescent="0.25">
      <c r="A24">
        <v>205023</v>
      </c>
      <c r="B24">
        <v>4</v>
      </c>
      <c r="C24">
        <f t="shared" si="0"/>
        <v>1.2266157937333795</v>
      </c>
      <c r="E24">
        <v>5.10752688172043</v>
      </c>
      <c r="J24">
        <v>205023</v>
      </c>
      <c r="K24">
        <v>4</v>
      </c>
      <c r="L24">
        <v>5.0695432552848683</v>
      </c>
      <c r="M24">
        <f t="shared" si="1"/>
        <v>0.78902571663238164</v>
      </c>
      <c r="N24">
        <f t="shared" si="3"/>
        <v>68</v>
      </c>
      <c r="O24">
        <f t="shared" si="2"/>
        <v>14.315789473684209</v>
      </c>
      <c r="P24">
        <v>205023</v>
      </c>
      <c r="Q24">
        <v>10.61</v>
      </c>
    </row>
    <row r="25" spans="1:17" x14ac:dyDescent="0.25">
      <c r="A25">
        <v>205024</v>
      </c>
      <c r="B25">
        <v>3</v>
      </c>
      <c r="C25">
        <f t="shared" si="0"/>
        <v>4.4416695571742393</v>
      </c>
      <c r="E25">
        <v>5.10752688172043</v>
      </c>
      <c r="J25">
        <v>205024</v>
      </c>
      <c r="K25">
        <v>3</v>
      </c>
      <c r="L25">
        <v>5.0695432552848683</v>
      </c>
      <c r="M25">
        <f t="shared" si="1"/>
        <v>0.59176928747428625</v>
      </c>
      <c r="N25">
        <f t="shared" si="3"/>
        <v>71</v>
      </c>
      <c r="O25">
        <f t="shared" si="2"/>
        <v>14.947368421052632</v>
      </c>
      <c r="P25">
        <v>205024</v>
      </c>
      <c r="Q25">
        <v>8.27</v>
      </c>
    </row>
    <row r="26" spans="1:17" x14ac:dyDescent="0.25">
      <c r="A26">
        <v>205025</v>
      </c>
      <c r="B26">
        <v>4</v>
      </c>
      <c r="C26">
        <f t="shared" si="0"/>
        <v>1.2266157937333795</v>
      </c>
      <c r="E26">
        <v>5.10752688172043</v>
      </c>
      <c r="J26">
        <v>205025</v>
      </c>
      <c r="K26">
        <v>4</v>
      </c>
      <c r="L26">
        <v>5.0695432552848683</v>
      </c>
      <c r="M26">
        <f t="shared" si="1"/>
        <v>0.78902571663238164</v>
      </c>
      <c r="N26">
        <f t="shared" si="3"/>
        <v>75</v>
      </c>
      <c r="O26">
        <f t="shared" si="2"/>
        <v>15.789473684210526</v>
      </c>
      <c r="P26">
        <v>205025</v>
      </c>
      <c r="Q26">
        <v>11.07</v>
      </c>
    </row>
    <row r="27" spans="1:17" x14ac:dyDescent="0.25">
      <c r="A27">
        <v>205026</v>
      </c>
      <c r="B27">
        <v>4</v>
      </c>
      <c r="C27">
        <f t="shared" si="0"/>
        <v>1.2266157937333795</v>
      </c>
      <c r="E27">
        <v>5.10752688172043</v>
      </c>
      <c r="J27">
        <v>205026</v>
      </c>
      <c r="K27">
        <v>4</v>
      </c>
      <c r="L27">
        <v>5.0695432552848683</v>
      </c>
      <c r="M27">
        <f t="shared" si="1"/>
        <v>0.78902571663238164</v>
      </c>
      <c r="N27">
        <f t="shared" si="3"/>
        <v>79</v>
      </c>
      <c r="O27">
        <f t="shared" si="2"/>
        <v>16.631578947368421</v>
      </c>
      <c r="P27">
        <v>205026</v>
      </c>
      <c r="Q27">
        <v>10.47</v>
      </c>
    </row>
    <row r="28" spans="1:17" x14ac:dyDescent="0.25">
      <c r="A28">
        <v>205027</v>
      </c>
      <c r="B28">
        <v>8</v>
      </c>
      <c r="C28">
        <f t="shared" si="0"/>
        <v>8.36640073996994</v>
      </c>
      <c r="E28">
        <v>5.10752688172043</v>
      </c>
      <c r="J28">
        <v>205027</v>
      </c>
      <c r="K28">
        <v>8</v>
      </c>
      <c r="L28">
        <v>5.0695432552848683</v>
      </c>
      <c r="M28">
        <f t="shared" si="1"/>
        <v>1.5780514332647633</v>
      </c>
      <c r="N28">
        <f t="shared" si="3"/>
        <v>87</v>
      </c>
      <c r="O28">
        <f t="shared" si="2"/>
        <v>18.315789473684209</v>
      </c>
      <c r="P28">
        <v>205027</v>
      </c>
      <c r="Q28">
        <v>15.43</v>
      </c>
    </row>
    <row r="29" spans="1:17" x14ac:dyDescent="0.25">
      <c r="A29">
        <v>205028</v>
      </c>
      <c r="B29">
        <v>5</v>
      </c>
      <c r="C29">
        <f t="shared" si="0"/>
        <v>1.1562030292519346E-2</v>
      </c>
      <c r="E29">
        <v>5.10752688172043</v>
      </c>
      <c r="J29">
        <v>205028</v>
      </c>
      <c r="K29">
        <v>5</v>
      </c>
      <c r="L29">
        <v>5.0695432552848683</v>
      </c>
      <c r="M29">
        <f t="shared" si="1"/>
        <v>0.98628214579047702</v>
      </c>
      <c r="N29">
        <f t="shared" si="3"/>
        <v>92</v>
      </c>
      <c r="O29">
        <f t="shared" si="2"/>
        <v>19.368421052631579</v>
      </c>
      <c r="P29">
        <v>205028</v>
      </c>
      <c r="Q29">
        <v>13.14</v>
      </c>
    </row>
    <row r="30" spans="1:17" x14ac:dyDescent="0.25">
      <c r="A30">
        <v>205029</v>
      </c>
      <c r="B30">
        <v>5</v>
      </c>
      <c r="C30">
        <f t="shared" si="0"/>
        <v>1.1562030292519346E-2</v>
      </c>
      <c r="E30">
        <v>5.10752688172043</v>
      </c>
      <c r="J30">
        <v>205029</v>
      </c>
      <c r="K30">
        <v>5</v>
      </c>
      <c r="L30">
        <v>5.0695432552848683</v>
      </c>
      <c r="M30">
        <f t="shared" si="1"/>
        <v>0.98628214579047702</v>
      </c>
      <c r="N30">
        <f t="shared" si="3"/>
        <v>97</v>
      </c>
      <c r="O30">
        <f t="shared" si="2"/>
        <v>20.421052631578949</v>
      </c>
      <c r="P30">
        <v>205029</v>
      </c>
      <c r="Q30">
        <v>10.88</v>
      </c>
    </row>
    <row r="31" spans="1:17" x14ac:dyDescent="0.25">
      <c r="A31">
        <v>205030</v>
      </c>
      <c r="B31">
        <v>4</v>
      </c>
      <c r="C31">
        <f t="shared" si="0"/>
        <v>1.2266157937333795</v>
      </c>
      <c r="E31">
        <v>5.10752688172043</v>
      </c>
      <c r="J31">
        <v>205030</v>
      </c>
      <c r="K31">
        <v>4</v>
      </c>
      <c r="L31">
        <v>5.0695432552848683</v>
      </c>
      <c r="M31">
        <f t="shared" si="1"/>
        <v>0.78902571663238164</v>
      </c>
      <c r="N31">
        <f t="shared" si="3"/>
        <v>101</v>
      </c>
      <c r="O31">
        <f t="shared" si="2"/>
        <v>21.263157894736842</v>
      </c>
      <c r="P31">
        <v>205030</v>
      </c>
      <c r="Q31">
        <v>8.7899999999999991</v>
      </c>
    </row>
    <row r="32" spans="1:17" x14ac:dyDescent="0.25">
      <c r="A32">
        <v>205031</v>
      </c>
      <c r="B32">
        <v>3</v>
      </c>
      <c r="C32">
        <f t="shared" si="0"/>
        <v>4.4416695571742393</v>
      </c>
      <c r="E32">
        <v>5.10752688172043</v>
      </c>
      <c r="J32">
        <v>205031</v>
      </c>
      <c r="K32">
        <v>3</v>
      </c>
      <c r="L32">
        <v>5.0695432552848683</v>
      </c>
      <c r="M32">
        <f t="shared" si="1"/>
        <v>0.59176928747428625</v>
      </c>
      <c r="N32">
        <f t="shared" si="3"/>
        <v>104</v>
      </c>
      <c r="O32">
        <f t="shared" si="2"/>
        <v>21.894736842105264</v>
      </c>
      <c r="P32">
        <v>205031</v>
      </c>
      <c r="Q32">
        <v>6.56</v>
      </c>
    </row>
    <row r="33" spans="1:17" x14ac:dyDescent="0.25">
      <c r="A33">
        <v>205032</v>
      </c>
      <c r="B33">
        <v>3</v>
      </c>
      <c r="C33">
        <f t="shared" si="0"/>
        <v>4.4416695571742393</v>
      </c>
      <c r="E33">
        <v>5.10752688172043</v>
      </c>
      <c r="J33">
        <v>205032</v>
      </c>
      <c r="K33">
        <v>3</v>
      </c>
      <c r="L33">
        <v>5.0695432552848683</v>
      </c>
      <c r="M33">
        <f t="shared" si="1"/>
        <v>0.59176928747428625</v>
      </c>
      <c r="N33">
        <f t="shared" si="3"/>
        <v>107</v>
      </c>
      <c r="O33">
        <f t="shared" si="2"/>
        <v>22.526315789473685</v>
      </c>
      <c r="P33">
        <v>205032</v>
      </c>
      <c r="Q33">
        <v>6.22</v>
      </c>
    </row>
    <row r="34" spans="1:17" x14ac:dyDescent="0.25">
      <c r="A34">
        <v>205033</v>
      </c>
      <c r="B34">
        <v>3</v>
      </c>
      <c r="C34">
        <f t="shared" ref="C34:C65" si="4">(B34-E34)^2</f>
        <v>4.4416695571742393</v>
      </c>
      <c r="E34">
        <v>5.10752688172043</v>
      </c>
      <c r="J34">
        <v>205033</v>
      </c>
      <c r="K34">
        <v>3</v>
      </c>
      <c r="L34">
        <v>5.0695432552848683</v>
      </c>
      <c r="M34">
        <f t="shared" si="1"/>
        <v>0.59176928747428625</v>
      </c>
      <c r="N34">
        <f t="shared" si="3"/>
        <v>110</v>
      </c>
      <c r="O34">
        <f t="shared" si="2"/>
        <v>23.157894736842106</v>
      </c>
      <c r="P34">
        <v>205033</v>
      </c>
      <c r="Q34">
        <v>8.07</v>
      </c>
    </row>
    <row r="35" spans="1:17" x14ac:dyDescent="0.25">
      <c r="A35">
        <v>205034</v>
      </c>
      <c r="B35">
        <v>3</v>
      </c>
      <c r="C35">
        <f t="shared" si="4"/>
        <v>4.4416695571742393</v>
      </c>
      <c r="E35">
        <v>5.10752688172043</v>
      </c>
      <c r="J35">
        <v>205034</v>
      </c>
      <c r="K35">
        <v>3</v>
      </c>
      <c r="L35">
        <v>5.0695432552848683</v>
      </c>
      <c r="M35">
        <f t="shared" si="1"/>
        <v>0.59176928747428625</v>
      </c>
      <c r="N35">
        <f t="shared" si="3"/>
        <v>113</v>
      </c>
      <c r="O35">
        <f t="shared" si="2"/>
        <v>23.789473684210527</v>
      </c>
      <c r="P35">
        <v>205034</v>
      </c>
      <c r="Q35">
        <v>6.91</v>
      </c>
    </row>
    <row r="36" spans="1:17" x14ac:dyDescent="0.25">
      <c r="A36">
        <v>205035</v>
      </c>
      <c r="B36">
        <v>4</v>
      </c>
      <c r="C36">
        <f t="shared" si="4"/>
        <v>1.2266157937333795</v>
      </c>
      <c r="E36">
        <v>5.10752688172043</v>
      </c>
      <c r="J36">
        <v>205035</v>
      </c>
      <c r="K36">
        <v>4</v>
      </c>
      <c r="L36">
        <v>5.0695432552848683</v>
      </c>
      <c r="M36">
        <f t="shared" si="1"/>
        <v>0.78902571663238164</v>
      </c>
      <c r="N36">
        <f t="shared" si="3"/>
        <v>117</v>
      </c>
      <c r="O36">
        <f t="shared" si="2"/>
        <v>24.631578947368421</v>
      </c>
      <c r="P36">
        <v>205035</v>
      </c>
      <c r="Q36">
        <v>8.57</v>
      </c>
    </row>
    <row r="37" spans="1:17" x14ac:dyDescent="0.25">
      <c r="A37">
        <v>205036</v>
      </c>
      <c r="B37">
        <v>6</v>
      </c>
      <c r="C37">
        <f t="shared" si="4"/>
        <v>0.79650826685165932</v>
      </c>
      <c r="E37">
        <v>5.10752688172043</v>
      </c>
      <c r="J37">
        <v>205036</v>
      </c>
      <c r="K37">
        <v>6</v>
      </c>
      <c r="L37">
        <v>5.0695432552848683</v>
      </c>
      <c r="M37">
        <f t="shared" si="1"/>
        <v>1.1835385749485725</v>
      </c>
      <c r="N37">
        <f t="shared" si="3"/>
        <v>123</v>
      </c>
      <c r="O37">
        <f t="shared" si="2"/>
        <v>25.894736842105264</v>
      </c>
      <c r="P37">
        <v>205036</v>
      </c>
      <c r="Q37">
        <v>10.78</v>
      </c>
    </row>
    <row r="38" spans="1:17" x14ac:dyDescent="0.25">
      <c r="A38">
        <v>205037</v>
      </c>
      <c r="B38">
        <v>6</v>
      </c>
      <c r="C38">
        <f t="shared" si="4"/>
        <v>0.79650826685165932</v>
      </c>
      <c r="E38">
        <v>5.10752688172043</v>
      </c>
      <c r="J38">
        <v>205037</v>
      </c>
      <c r="K38">
        <v>6</v>
      </c>
      <c r="L38">
        <v>5.0695432552848683</v>
      </c>
      <c r="M38">
        <f t="shared" si="1"/>
        <v>1.1835385749485725</v>
      </c>
      <c r="N38">
        <f t="shared" si="3"/>
        <v>129</v>
      </c>
      <c r="O38">
        <f t="shared" si="2"/>
        <v>27.157894736842103</v>
      </c>
      <c r="P38">
        <v>205037</v>
      </c>
      <c r="Q38">
        <v>10.17</v>
      </c>
    </row>
    <row r="39" spans="1:17" x14ac:dyDescent="0.25">
      <c r="A39">
        <v>205038</v>
      </c>
      <c r="B39">
        <v>5</v>
      </c>
      <c r="C39">
        <f t="shared" si="4"/>
        <v>1.1562030292519346E-2</v>
      </c>
      <c r="E39">
        <v>5.10752688172043</v>
      </c>
      <c r="J39">
        <v>205038</v>
      </c>
      <c r="K39">
        <v>5</v>
      </c>
      <c r="L39">
        <v>5.0695432552848683</v>
      </c>
      <c r="M39">
        <f t="shared" si="1"/>
        <v>0.98628214579047702</v>
      </c>
      <c r="N39">
        <f t="shared" si="3"/>
        <v>134</v>
      </c>
      <c r="O39">
        <f t="shared" si="2"/>
        <v>28.210526315789476</v>
      </c>
      <c r="P39">
        <v>205038</v>
      </c>
      <c r="Q39">
        <v>16.54</v>
      </c>
    </row>
    <row r="40" spans="1:17" x14ac:dyDescent="0.25">
      <c r="A40">
        <v>205039</v>
      </c>
      <c r="B40">
        <v>2</v>
      </c>
      <c r="C40">
        <f t="shared" si="4"/>
        <v>9.6567233206151002</v>
      </c>
      <c r="E40">
        <v>5.10752688172043</v>
      </c>
      <c r="J40">
        <v>205039</v>
      </c>
      <c r="K40">
        <v>2</v>
      </c>
      <c r="L40">
        <v>5.0695432552848683</v>
      </c>
      <c r="M40">
        <f t="shared" si="1"/>
        <v>0.39451285831619082</v>
      </c>
      <c r="N40">
        <f t="shared" si="3"/>
        <v>136</v>
      </c>
      <c r="O40">
        <f t="shared" si="2"/>
        <v>28.631578947368418</v>
      </c>
      <c r="P40">
        <v>205039</v>
      </c>
      <c r="Q40">
        <v>5</v>
      </c>
    </row>
    <row r="41" spans="1:17" x14ac:dyDescent="0.25">
      <c r="A41">
        <v>205040</v>
      </c>
      <c r="B41">
        <v>4</v>
      </c>
      <c r="C41">
        <f t="shared" si="4"/>
        <v>1.2266157937333795</v>
      </c>
      <c r="E41">
        <v>5.10752688172043</v>
      </c>
      <c r="J41">
        <v>205040</v>
      </c>
      <c r="K41">
        <v>4</v>
      </c>
      <c r="L41">
        <v>5.0695432552848683</v>
      </c>
      <c r="M41">
        <f t="shared" si="1"/>
        <v>0.78902571663238164</v>
      </c>
      <c r="N41">
        <f t="shared" si="3"/>
        <v>140</v>
      </c>
      <c r="O41">
        <f t="shared" si="2"/>
        <v>29.473684210526311</v>
      </c>
      <c r="P41">
        <v>205040</v>
      </c>
      <c r="Q41">
        <v>11.27</v>
      </c>
    </row>
    <row r="42" spans="1:17" x14ac:dyDescent="0.25">
      <c r="A42">
        <v>205041</v>
      </c>
      <c r="B42">
        <v>3</v>
      </c>
      <c r="C42">
        <f t="shared" si="4"/>
        <v>4.4416695571742393</v>
      </c>
      <c r="E42">
        <v>5.10752688172043</v>
      </c>
      <c r="J42">
        <v>205041</v>
      </c>
      <c r="K42">
        <v>3</v>
      </c>
      <c r="L42">
        <v>5.0695432552848683</v>
      </c>
      <c r="M42">
        <f t="shared" si="1"/>
        <v>0.59176928747428625</v>
      </c>
      <c r="N42">
        <f t="shared" si="3"/>
        <v>143</v>
      </c>
      <c r="O42">
        <f t="shared" si="2"/>
        <v>30.105263157894736</v>
      </c>
      <c r="P42">
        <v>205041</v>
      </c>
      <c r="Q42">
        <v>9.09</v>
      </c>
    </row>
    <row r="43" spans="1:17" x14ac:dyDescent="0.25">
      <c r="A43">
        <v>205042</v>
      </c>
      <c r="B43">
        <v>2</v>
      </c>
      <c r="C43">
        <f t="shared" si="4"/>
        <v>9.6567233206151002</v>
      </c>
      <c r="E43">
        <v>5.10752688172043</v>
      </c>
      <c r="J43">
        <v>205042</v>
      </c>
      <c r="K43">
        <v>2</v>
      </c>
      <c r="L43">
        <v>5.0695432552848683</v>
      </c>
      <c r="M43">
        <f t="shared" si="1"/>
        <v>0.39451285831619082</v>
      </c>
      <c r="N43">
        <f t="shared" si="3"/>
        <v>145</v>
      </c>
      <c r="O43">
        <f t="shared" si="2"/>
        <v>30.526315789473685</v>
      </c>
      <c r="P43">
        <v>205042</v>
      </c>
      <c r="Q43">
        <v>6.7</v>
      </c>
    </row>
    <row r="44" spans="1:17" x14ac:dyDescent="0.25">
      <c r="A44">
        <v>205043</v>
      </c>
      <c r="B44">
        <v>3</v>
      </c>
      <c r="C44">
        <f t="shared" si="4"/>
        <v>4.4416695571742393</v>
      </c>
      <c r="E44">
        <v>5.10752688172043</v>
      </c>
      <c r="J44">
        <v>205043</v>
      </c>
      <c r="K44">
        <v>3</v>
      </c>
      <c r="L44">
        <v>5.0695432552848683</v>
      </c>
      <c r="M44">
        <f t="shared" si="1"/>
        <v>0.59176928747428625</v>
      </c>
      <c r="N44">
        <f t="shared" si="3"/>
        <v>148</v>
      </c>
      <c r="O44">
        <f t="shared" si="2"/>
        <v>31.157894736842106</v>
      </c>
      <c r="P44">
        <v>205043</v>
      </c>
      <c r="Q44">
        <v>8.52</v>
      </c>
    </row>
    <row r="45" spans="1:17" x14ac:dyDescent="0.25">
      <c r="A45">
        <v>205044</v>
      </c>
      <c r="B45">
        <v>5</v>
      </c>
      <c r="C45">
        <f t="shared" si="4"/>
        <v>1.1562030292519346E-2</v>
      </c>
      <c r="E45">
        <v>5.10752688172043</v>
      </c>
      <c r="J45">
        <v>205044</v>
      </c>
      <c r="K45">
        <v>5</v>
      </c>
      <c r="L45">
        <v>5.0695432552848683</v>
      </c>
      <c r="M45">
        <f t="shared" si="1"/>
        <v>0.98628214579047702</v>
      </c>
      <c r="N45">
        <f t="shared" si="3"/>
        <v>153</v>
      </c>
      <c r="O45">
        <f t="shared" si="2"/>
        <v>32.210526315789473</v>
      </c>
      <c r="P45">
        <v>205044</v>
      </c>
      <c r="Q45">
        <v>13.47</v>
      </c>
    </row>
    <row r="46" spans="1:17" x14ac:dyDescent="0.25">
      <c r="A46">
        <v>205045</v>
      </c>
      <c r="B46">
        <v>3</v>
      </c>
      <c r="C46">
        <f t="shared" si="4"/>
        <v>4.4416695571742393</v>
      </c>
      <c r="E46">
        <v>5.10752688172043</v>
      </c>
      <c r="J46">
        <v>205045</v>
      </c>
      <c r="K46">
        <v>3</v>
      </c>
      <c r="L46">
        <v>5.0695432552848683</v>
      </c>
      <c r="M46">
        <f t="shared" si="1"/>
        <v>0.59176928747428625</v>
      </c>
      <c r="N46">
        <f t="shared" si="3"/>
        <v>156</v>
      </c>
      <c r="O46">
        <f t="shared" si="2"/>
        <v>32.842105263157897</v>
      </c>
      <c r="P46">
        <v>205045</v>
      </c>
      <c r="Q46">
        <v>12.64</v>
      </c>
    </row>
    <row r="47" spans="1:17" x14ac:dyDescent="0.25">
      <c r="A47">
        <v>205046</v>
      </c>
      <c r="B47">
        <v>4</v>
      </c>
      <c r="C47">
        <f t="shared" si="4"/>
        <v>1.2266157937333795</v>
      </c>
      <c r="E47">
        <v>5.10752688172043</v>
      </c>
      <c r="J47">
        <v>205046</v>
      </c>
      <c r="K47">
        <v>4</v>
      </c>
      <c r="L47">
        <v>5.0695432552848683</v>
      </c>
      <c r="M47">
        <f t="shared" si="1"/>
        <v>0.78902571663238164</v>
      </c>
      <c r="N47">
        <f t="shared" si="3"/>
        <v>160</v>
      </c>
      <c r="O47">
        <f t="shared" si="2"/>
        <v>33.684210526315788</v>
      </c>
      <c r="P47">
        <v>205046</v>
      </c>
      <c r="Q47">
        <v>10.77</v>
      </c>
    </row>
    <row r="48" spans="1:17" x14ac:dyDescent="0.25">
      <c r="A48">
        <v>205047</v>
      </c>
      <c r="B48">
        <v>3</v>
      </c>
      <c r="C48">
        <f t="shared" si="4"/>
        <v>4.4416695571742393</v>
      </c>
      <c r="E48">
        <v>5.10752688172043</v>
      </c>
      <c r="J48">
        <v>205047</v>
      </c>
      <c r="K48">
        <v>3</v>
      </c>
      <c r="L48">
        <v>5.0695432552848683</v>
      </c>
      <c r="M48">
        <f t="shared" si="1"/>
        <v>0.59176928747428625</v>
      </c>
      <c r="N48">
        <f t="shared" si="3"/>
        <v>163</v>
      </c>
      <c r="O48">
        <f t="shared" si="2"/>
        <v>34.315789473684212</v>
      </c>
      <c r="P48">
        <v>205047</v>
      </c>
      <c r="Q48">
        <v>7.32</v>
      </c>
    </row>
    <row r="49" spans="1:17" x14ac:dyDescent="0.25">
      <c r="A49">
        <v>205048</v>
      </c>
      <c r="B49">
        <v>4</v>
      </c>
      <c r="C49">
        <f t="shared" si="4"/>
        <v>1.2266157937333795</v>
      </c>
      <c r="E49">
        <v>5.10752688172043</v>
      </c>
      <c r="J49">
        <v>205048</v>
      </c>
      <c r="K49">
        <v>4</v>
      </c>
      <c r="L49">
        <v>5.0695432552848683</v>
      </c>
      <c r="M49">
        <f t="shared" si="1"/>
        <v>0.78902571663238164</v>
      </c>
      <c r="N49">
        <f t="shared" si="3"/>
        <v>167</v>
      </c>
      <c r="O49">
        <f t="shared" si="2"/>
        <v>35.157894736842103</v>
      </c>
      <c r="P49">
        <v>205048</v>
      </c>
      <c r="Q49">
        <v>9</v>
      </c>
    </row>
    <row r="50" spans="1:17" x14ac:dyDescent="0.25">
      <c r="A50">
        <v>205049</v>
      </c>
      <c r="B50">
        <v>4</v>
      </c>
      <c r="C50">
        <f t="shared" si="4"/>
        <v>1.2266157937333795</v>
      </c>
      <c r="E50">
        <v>5.10752688172043</v>
      </c>
      <c r="J50">
        <v>205049</v>
      </c>
      <c r="K50">
        <v>4</v>
      </c>
      <c r="L50">
        <v>5.0695432552848683</v>
      </c>
      <c r="M50">
        <f t="shared" si="1"/>
        <v>0.78902571663238164</v>
      </c>
      <c r="N50">
        <f t="shared" si="3"/>
        <v>171</v>
      </c>
      <c r="O50">
        <f t="shared" si="2"/>
        <v>36</v>
      </c>
      <c r="P50">
        <v>205049</v>
      </c>
      <c r="Q50">
        <v>9.3699999999999992</v>
      </c>
    </row>
    <row r="51" spans="1:17" x14ac:dyDescent="0.25">
      <c r="A51">
        <v>205050</v>
      </c>
      <c r="B51">
        <v>3</v>
      </c>
      <c r="C51">
        <f t="shared" si="4"/>
        <v>4.4416695571742393</v>
      </c>
      <c r="E51">
        <v>5.10752688172043</v>
      </c>
      <c r="J51">
        <v>205050</v>
      </c>
      <c r="K51">
        <v>3</v>
      </c>
      <c r="L51">
        <v>5.0695432552848683</v>
      </c>
      <c r="M51">
        <f t="shared" si="1"/>
        <v>0.59176928747428625</v>
      </c>
      <c r="N51">
        <f t="shared" si="3"/>
        <v>174</v>
      </c>
      <c r="O51">
        <f t="shared" si="2"/>
        <v>36.631578947368418</v>
      </c>
      <c r="P51">
        <v>205050</v>
      </c>
      <c r="Q51">
        <v>10.17</v>
      </c>
    </row>
    <row r="52" spans="1:17" x14ac:dyDescent="0.25">
      <c r="A52">
        <v>205051</v>
      </c>
      <c r="B52">
        <v>6</v>
      </c>
      <c r="C52">
        <f t="shared" si="4"/>
        <v>0.79650826685165932</v>
      </c>
      <c r="E52">
        <v>5.10752688172043</v>
      </c>
      <c r="J52">
        <v>205051</v>
      </c>
      <c r="K52">
        <v>6</v>
      </c>
      <c r="L52">
        <v>5.0695432552848683</v>
      </c>
      <c r="M52">
        <f t="shared" si="1"/>
        <v>1.1835385749485725</v>
      </c>
      <c r="N52">
        <f t="shared" si="3"/>
        <v>180</v>
      </c>
      <c r="O52">
        <f t="shared" si="2"/>
        <v>37.894736842105267</v>
      </c>
      <c r="P52">
        <v>205051</v>
      </c>
      <c r="Q52">
        <v>16.47</v>
      </c>
    </row>
    <row r="53" spans="1:17" x14ac:dyDescent="0.25">
      <c r="A53">
        <v>205052</v>
      </c>
      <c r="B53">
        <v>3</v>
      </c>
      <c r="C53">
        <f t="shared" si="4"/>
        <v>4.4416695571742393</v>
      </c>
      <c r="E53">
        <v>5.10752688172043</v>
      </c>
      <c r="J53">
        <v>205052</v>
      </c>
      <c r="K53">
        <v>3</v>
      </c>
      <c r="L53">
        <v>5.0695432552848683</v>
      </c>
      <c r="M53">
        <f t="shared" si="1"/>
        <v>0.59176928747428625</v>
      </c>
      <c r="N53">
        <f t="shared" si="3"/>
        <v>183</v>
      </c>
      <c r="O53">
        <f t="shared" si="2"/>
        <v>38.526315789473685</v>
      </c>
      <c r="P53">
        <v>205052</v>
      </c>
      <c r="Q53">
        <v>11.05</v>
      </c>
    </row>
    <row r="54" spans="1:17" x14ac:dyDescent="0.25">
      <c r="A54">
        <v>205053</v>
      </c>
      <c r="B54">
        <v>5</v>
      </c>
      <c r="C54">
        <f t="shared" si="4"/>
        <v>1.1562030292519346E-2</v>
      </c>
      <c r="E54">
        <v>5.10752688172043</v>
      </c>
      <c r="J54">
        <v>205053</v>
      </c>
      <c r="K54">
        <v>5</v>
      </c>
      <c r="L54">
        <v>5.0695432552848683</v>
      </c>
      <c r="M54">
        <f t="shared" si="1"/>
        <v>0.98628214579047702</v>
      </c>
      <c r="N54">
        <f t="shared" si="3"/>
        <v>188</v>
      </c>
      <c r="O54">
        <f t="shared" si="2"/>
        <v>39.578947368421055</v>
      </c>
      <c r="P54">
        <v>205053</v>
      </c>
      <c r="Q54">
        <v>10.89</v>
      </c>
    </row>
    <row r="55" spans="1:17" x14ac:dyDescent="0.25">
      <c r="A55">
        <v>205054</v>
      </c>
      <c r="B55">
        <v>5</v>
      </c>
      <c r="C55">
        <f t="shared" si="4"/>
        <v>1.1562030292519346E-2</v>
      </c>
      <c r="E55">
        <v>5.10752688172043</v>
      </c>
      <c r="J55">
        <v>205054</v>
      </c>
      <c r="K55">
        <v>5</v>
      </c>
      <c r="L55">
        <v>5.0695432552848683</v>
      </c>
      <c r="M55">
        <f t="shared" si="1"/>
        <v>0.98628214579047702</v>
      </c>
      <c r="N55">
        <f t="shared" si="3"/>
        <v>193</v>
      </c>
      <c r="O55">
        <f t="shared" si="2"/>
        <v>40.631578947368418</v>
      </c>
      <c r="P55">
        <v>205054</v>
      </c>
      <c r="Q55">
        <v>10.69</v>
      </c>
    </row>
    <row r="56" spans="1:17" x14ac:dyDescent="0.25">
      <c r="A56">
        <v>205055</v>
      </c>
      <c r="B56">
        <v>6</v>
      </c>
      <c r="C56">
        <f t="shared" si="4"/>
        <v>0.79650826685165932</v>
      </c>
      <c r="E56">
        <v>5.10752688172043</v>
      </c>
      <c r="J56">
        <v>205055</v>
      </c>
      <c r="K56">
        <v>6</v>
      </c>
      <c r="L56">
        <v>5.0695432552848683</v>
      </c>
      <c r="M56">
        <f t="shared" si="1"/>
        <v>1.1835385749485725</v>
      </c>
      <c r="N56">
        <f t="shared" si="3"/>
        <v>199</v>
      </c>
      <c r="O56">
        <f t="shared" si="2"/>
        <v>41.89473684210526</v>
      </c>
      <c r="P56">
        <v>205055</v>
      </c>
      <c r="Q56">
        <v>14.51</v>
      </c>
    </row>
    <row r="57" spans="1:17" x14ac:dyDescent="0.25">
      <c r="A57">
        <v>205056</v>
      </c>
      <c r="B57">
        <v>4</v>
      </c>
      <c r="C57">
        <f t="shared" si="4"/>
        <v>1.2266157937333795</v>
      </c>
      <c r="E57">
        <v>5.10752688172043</v>
      </c>
      <c r="J57">
        <v>205056</v>
      </c>
      <c r="K57">
        <v>4</v>
      </c>
      <c r="L57">
        <v>5.0695432552848683</v>
      </c>
      <c r="M57">
        <f t="shared" si="1"/>
        <v>0.78902571663238164</v>
      </c>
      <c r="N57">
        <f t="shared" si="3"/>
        <v>203</v>
      </c>
      <c r="O57">
        <f t="shared" si="2"/>
        <v>42.736842105263158</v>
      </c>
      <c r="P57">
        <v>205056</v>
      </c>
      <c r="Q57">
        <v>10.09</v>
      </c>
    </row>
    <row r="58" spans="1:17" x14ac:dyDescent="0.25">
      <c r="A58">
        <v>205057</v>
      </c>
      <c r="B58">
        <v>5</v>
      </c>
      <c r="C58">
        <f t="shared" si="4"/>
        <v>1.1562030292519346E-2</v>
      </c>
      <c r="E58">
        <v>5.10752688172043</v>
      </c>
      <c r="J58">
        <v>205057</v>
      </c>
      <c r="K58">
        <v>5</v>
      </c>
      <c r="L58">
        <v>5.0695432552848683</v>
      </c>
      <c r="M58">
        <f t="shared" si="1"/>
        <v>0.98628214579047702</v>
      </c>
      <c r="N58">
        <f t="shared" si="3"/>
        <v>208</v>
      </c>
      <c r="O58">
        <f t="shared" si="2"/>
        <v>43.789473684210527</v>
      </c>
      <c r="P58">
        <v>205057</v>
      </c>
      <c r="Q58">
        <v>19.02</v>
      </c>
    </row>
    <row r="59" spans="1:17" x14ac:dyDescent="0.25">
      <c r="A59">
        <v>205058</v>
      </c>
      <c r="B59">
        <v>5</v>
      </c>
      <c r="C59">
        <f t="shared" si="4"/>
        <v>1.1562030292519346E-2</v>
      </c>
      <c r="E59">
        <v>5.10752688172043</v>
      </c>
      <c r="J59">
        <v>205058</v>
      </c>
      <c r="K59">
        <v>5</v>
      </c>
      <c r="L59">
        <v>5.0695432552848683</v>
      </c>
      <c r="M59">
        <f t="shared" si="1"/>
        <v>0.98628214579047702</v>
      </c>
      <c r="N59">
        <f t="shared" si="3"/>
        <v>213</v>
      </c>
      <c r="O59">
        <f t="shared" si="2"/>
        <v>44.842105263157897</v>
      </c>
      <c r="P59">
        <v>205058</v>
      </c>
      <c r="Q59">
        <v>11.13</v>
      </c>
    </row>
    <row r="60" spans="1:17" x14ac:dyDescent="0.25">
      <c r="A60" s="2">
        <v>205059</v>
      </c>
      <c r="B60" s="2">
        <v>31</v>
      </c>
      <c r="C60">
        <f t="shared" si="4"/>
        <v>670.42016418083006</v>
      </c>
      <c r="E60">
        <v>5.10752688172043</v>
      </c>
      <c r="J60" s="2">
        <v>205059</v>
      </c>
      <c r="K60" s="2">
        <v>31</v>
      </c>
      <c r="L60">
        <v>5.0695432552848683</v>
      </c>
      <c r="M60">
        <f t="shared" si="1"/>
        <v>6.1149493039009579</v>
      </c>
      <c r="N60">
        <f t="shared" si="3"/>
        <v>244</v>
      </c>
      <c r="O60">
        <f t="shared" si="2"/>
        <v>51.368421052631575</v>
      </c>
      <c r="P60" s="2">
        <v>205059</v>
      </c>
      <c r="Q60" s="1">
        <v>20.03</v>
      </c>
    </row>
    <row r="61" spans="1:17" x14ac:dyDescent="0.25">
      <c r="A61" s="2">
        <v>205060</v>
      </c>
      <c r="B61" s="2">
        <v>37</v>
      </c>
      <c r="C61">
        <f t="shared" si="4"/>
        <v>1017.1298416001849</v>
      </c>
      <c r="E61">
        <v>5.10752688172043</v>
      </c>
      <c r="J61" s="2">
        <v>205060</v>
      </c>
      <c r="K61" s="2">
        <v>37</v>
      </c>
      <c r="L61">
        <v>5.0695432552848683</v>
      </c>
      <c r="M61">
        <f t="shared" si="1"/>
        <v>7.2984878788495298</v>
      </c>
      <c r="N61">
        <f t="shared" si="3"/>
        <v>281</v>
      </c>
      <c r="O61">
        <f t="shared" si="2"/>
        <v>59.15789473684211</v>
      </c>
      <c r="P61" s="2">
        <v>205060</v>
      </c>
      <c r="Q61" s="1">
        <v>17.190000000000001</v>
      </c>
    </row>
    <row r="62" spans="1:17" x14ac:dyDescent="0.25">
      <c r="A62" s="2">
        <v>205061</v>
      </c>
      <c r="B62" s="2">
        <v>15</v>
      </c>
      <c r="C62">
        <f t="shared" si="4"/>
        <v>97.861024395883916</v>
      </c>
      <c r="E62">
        <v>5.10752688172043</v>
      </c>
      <c r="J62" s="2">
        <v>205061</v>
      </c>
      <c r="K62" s="2">
        <v>15</v>
      </c>
      <c r="L62">
        <v>5.0695432552848683</v>
      </c>
      <c r="M62">
        <f t="shared" si="1"/>
        <v>2.9588464373714309</v>
      </c>
      <c r="N62">
        <f t="shared" si="3"/>
        <v>296</v>
      </c>
      <c r="O62">
        <f t="shared" si="2"/>
        <v>62.315789473684212</v>
      </c>
      <c r="P62" s="2">
        <v>205061</v>
      </c>
      <c r="Q62" s="1">
        <v>16.34</v>
      </c>
    </row>
    <row r="63" spans="1:17" x14ac:dyDescent="0.25">
      <c r="A63" s="2">
        <v>205062</v>
      </c>
      <c r="B63" s="2">
        <v>12</v>
      </c>
      <c r="C63">
        <f t="shared" si="4"/>
        <v>47.5061856862065</v>
      </c>
      <c r="E63">
        <v>5.10752688172043</v>
      </c>
      <c r="J63" s="2">
        <v>205062</v>
      </c>
      <c r="K63" s="2">
        <v>12</v>
      </c>
      <c r="L63">
        <v>5.0695432552848683</v>
      </c>
      <c r="M63">
        <f t="shared" si="1"/>
        <v>2.367077149897145</v>
      </c>
      <c r="N63">
        <f t="shared" si="3"/>
        <v>308</v>
      </c>
      <c r="O63">
        <f t="shared" si="2"/>
        <v>64.84210526315789</v>
      </c>
      <c r="P63" s="2">
        <v>205062</v>
      </c>
      <c r="Q63" s="1">
        <v>23.16</v>
      </c>
    </row>
    <row r="64" spans="1:17" x14ac:dyDescent="0.25">
      <c r="A64" s="2">
        <v>205063</v>
      </c>
      <c r="B64" s="2">
        <v>5</v>
      </c>
      <c r="C64">
        <f t="shared" si="4"/>
        <v>1.1562030292519346E-2</v>
      </c>
      <c r="E64">
        <v>5.10752688172043</v>
      </c>
      <c r="J64" s="2">
        <v>205063</v>
      </c>
      <c r="K64" s="2">
        <v>5</v>
      </c>
      <c r="L64">
        <v>5.0695432552848683</v>
      </c>
      <c r="M64">
        <f t="shared" si="1"/>
        <v>0.98628214579047702</v>
      </c>
      <c r="N64">
        <f t="shared" si="3"/>
        <v>313</v>
      </c>
      <c r="O64">
        <f t="shared" si="2"/>
        <v>65.89473684210526</v>
      </c>
      <c r="P64" s="2">
        <v>205063</v>
      </c>
      <c r="Q64">
        <v>10.76</v>
      </c>
    </row>
    <row r="65" spans="1:17" x14ac:dyDescent="0.25">
      <c r="A65" s="2">
        <v>205064</v>
      </c>
      <c r="B65" s="2">
        <v>6</v>
      </c>
      <c r="C65">
        <f t="shared" si="4"/>
        <v>0.79650826685165932</v>
      </c>
      <c r="E65">
        <v>5.10752688172043</v>
      </c>
      <c r="J65" s="2">
        <v>205064</v>
      </c>
      <c r="K65" s="2">
        <v>6</v>
      </c>
      <c r="L65">
        <v>5.0695432552848683</v>
      </c>
      <c r="M65">
        <f t="shared" si="1"/>
        <v>1.1835385749485725</v>
      </c>
      <c r="N65">
        <f t="shared" si="3"/>
        <v>319</v>
      </c>
      <c r="O65">
        <f t="shared" si="2"/>
        <v>67.15789473684211</v>
      </c>
      <c r="P65" s="2">
        <v>205064</v>
      </c>
      <c r="Q65">
        <v>10.44</v>
      </c>
    </row>
    <row r="66" spans="1:17" x14ac:dyDescent="0.25">
      <c r="A66" s="2">
        <v>205065</v>
      </c>
      <c r="B66" s="2">
        <v>18</v>
      </c>
      <c r="C66">
        <f t="shared" ref="C66:C94" si="5">(B66-E66)^2</f>
        <v>166.21586310556134</v>
      </c>
      <c r="E66">
        <v>5.10752688172043</v>
      </c>
      <c r="J66" s="2">
        <v>205065</v>
      </c>
      <c r="K66" s="2">
        <v>18</v>
      </c>
      <c r="L66">
        <v>5.0695432552848683</v>
      </c>
      <c r="M66">
        <f t="shared" si="1"/>
        <v>3.5506157248457173</v>
      </c>
      <c r="N66">
        <f t="shared" si="3"/>
        <v>337</v>
      </c>
      <c r="O66">
        <f t="shared" si="2"/>
        <v>70.94736842105263</v>
      </c>
      <c r="P66" s="2">
        <v>205065</v>
      </c>
      <c r="Q66" s="1">
        <v>16.7</v>
      </c>
    </row>
    <row r="67" spans="1:17" x14ac:dyDescent="0.25">
      <c r="A67" s="2">
        <v>205066</v>
      </c>
      <c r="B67" s="2">
        <v>11</v>
      </c>
      <c r="C67">
        <f t="shared" si="5"/>
        <v>34.721239449647356</v>
      </c>
      <c r="E67">
        <v>5.10752688172043</v>
      </c>
      <c r="J67" s="2">
        <v>205066</v>
      </c>
      <c r="K67" s="2">
        <v>11</v>
      </c>
      <c r="L67">
        <v>5.0695432552848683</v>
      </c>
      <c r="M67">
        <f t="shared" ref="M67:M94" si="6">K67/L67</f>
        <v>2.1698207207390494</v>
      </c>
      <c r="N67">
        <f t="shared" si="3"/>
        <v>348</v>
      </c>
      <c r="O67">
        <f t="shared" ref="O67:O94" si="7">N67/475*100</f>
        <v>73.263157894736835</v>
      </c>
      <c r="P67" s="2">
        <v>205066</v>
      </c>
      <c r="Q67" s="2">
        <v>16.989999999999998</v>
      </c>
    </row>
    <row r="68" spans="1:17" x14ac:dyDescent="0.25">
      <c r="A68">
        <v>205067</v>
      </c>
      <c r="B68">
        <v>3</v>
      </c>
      <c r="C68">
        <f t="shared" si="5"/>
        <v>4.4416695571742393</v>
      </c>
      <c r="E68">
        <v>5.10752688172043</v>
      </c>
      <c r="J68">
        <v>205067</v>
      </c>
      <c r="K68">
        <v>3</v>
      </c>
      <c r="L68">
        <v>5.0695432552848683</v>
      </c>
      <c r="M68">
        <f t="shared" si="6"/>
        <v>0.59176928747428625</v>
      </c>
      <c r="N68">
        <f t="shared" si="3"/>
        <v>351</v>
      </c>
      <c r="O68">
        <f t="shared" si="7"/>
        <v>73.894736842105274</v>
      </c>
      <c r="P68">
        <v>205067</v>
      </c>
      <c r="Q68">
        <v>7.52</v>
      </c>
    </row>
    <row r="69" spans="1:17" x14ac:dyDescent="0.25">
      <c r="A69">
        <v>205068</v>
      </c>
      <c r="B69">
        <v>4</v>
      </c>
      <c r="C69">
        <f t="shared" si="5"/>
        <v>1.2266157937333795</v>
      </c>
      <c r="E69">
        <v>5.10752688172043</v>
      </c>
      <c r="J69">
        <v>205068</v>
      </c>
      <c r="K69">
        <v>4</v>
      </c>
      <c r="L69">
        <v>5.0695432552848683</v>
      </c>
      <c r="M69">
        <f t="shared" si="6"/>
        <v>0.78902571663238164</v>
      </c>
      <c r="N69">
        <f t="shared" ref="N69:N94" si="8">K69+N68</f>
        <v>355</v>
      </c>
      <c r="O69">
        <f t="shared" si="7"/>
        <v>74.73684210526315</v>
      </c>
      <c r="P69">
        <v>205068</v>
      </c>
      <c r="Q69">
        <v>10.199999999999999</v>
      </c>
    </row>
    <row r="70" spans="1:17" x14ac:dyDescent="0.25">
      <c r="A70">
        <v>205069</v>
      </c>
      <c r="B70">
        <v>4</v>
      </c>
      <c r="C70">
        <f t="shared" si="5"/>
        <v>1.2266157937333795</v>
      </c>
      <c r="E70">
        <v>5.10752688172043</v>
      </c>
      <c r="J70">
        <v>205069</v>
      </c>
      <c r="K70">
        <v>4</v>
      </c>
      <c r="L70">
        <v>5.0695432552848683</v>
      </c>
      <c r="M70">
        <f t="shared" si="6"/>
        <v>0.78902571663238164</v>
      </c>
      <c r="N70">
        <f t="shared" si="8"/>
        <v>359</v>
      </c>
      <c r="O70">
        <f t="shared" si="7"/>
        <v>75.578947368421055</v>
      </c>
      <c r="P70">
        <v>205069</v>
      </c>
      <c r="Q70">
        <v>9.4600000000000009</v>
      </c>
    </row>
    <row r="71" spans="1:17" x14ac:dyDescent="0.25">
      <c r="A71">
        <v>205070</v>
      </c>
      <c r="B71">
        <v>5</v>
      </c>
      <c r="C71">
        <f t="shared" si="5"/>
        <v>1.1562030292519346E-2</v>
      </c>
      <c r="E71">
        <v>5.10752688172043</v>
      </c>
      <c r="J71">
        <v>205070</v>
      </c>
      <c r="K71">
        <v>5</v>
      </c>
      <c r="L71">
        <v>5.0695432552848683</v>
      </c>
      <c r="M71">
        <f t="shared" si="6"/>
        <v>0.98628214579047702</v>
      </c>
      <c r="N71">
        <f t="shared" si="8"/>
        <v>364</v>
      </c>
      <c r="O71">
        <f t="shared" si="7"/>
        <v>76.631578947368411</v>
      </c>
      <c r="P71">
        <v>205070</v>
      </c>
      <c r="Q71">
        <v>12.55</v>
      </c>
    </row>
    <row r="72" spans="1:17" x14ac:dyDescent="0.25">
      <c r="A72">
        <v>205071</v>
      </c>
      <c r="B72">
        <v>6</v>
      </c>
      <c r="C72">
        <f t="shared" si="5"/>
        <v>0.79650826685165932</v>
      </c>
      <c r="E72">
        <v>5.10752688172043</v>
      </c>
      <c r="J72">
        <v>205071</v>
      </c>
      <c r="K72">
        <v>6</v>
      </c>
      <c r="L72">
        <v>5.0695432552848683</v>
      </c>
      <c r="M72">
        <f t="shared" si="6"/>
        <v>1.1835385749485725</v>
      </c>
      <c r="N72">
        <f t="shared" si="8"/>
        <v>370</v>
      </c>
      <c r="O72">
        <f t="shared" si="7"/>
        <v>77.89473684210526</v>
      </c>
      <c r="P72">
        <v>205071</v>
      </c>
      <c r="Q72">
        <v>15.38</v>
      </c>
    </row>
    <row r="73" spans="1:17" x14ac:dyDescent="0.25">
      <c r="A73">
        <v>205072</v>
      </c>
      <c r="B73">
        <v>3</v>
      </c>
      <c r="C73">
        <f t="shared" si="5"/>
        <v>4.4416695571742393</v>
      </c>
      <c r="E73">
        <v>5.10752688172043</v>
      </c>
      <c r="J73">
        <v>205072</v>
      </c>
      <c r="K73">
        <v>3</v>
      </c>
      <c r="L73">
        <v>5.0695432552848683</v>
      </c>
      <c r="M73">
        <f t="shared" si="6"/>
        <v>0.59176928747428625</v>
      </c>
      <c r="N73">
        <f t="shared" si="8"/>
        <v>373</v>
      </c>
      <c r="O73">
        <f t="shared" si="7"/>
        <v>78.526315789473685</v>
      </c>
      <c r="P73">
        <v>205072</v>
      </c>
      <c r="Q73">
        <v>6.2</v>
      </c>
    </row>
    <row r="74" spans="1:17" x14ac:dyDescent="0.25">
      <c r="A74">
        <v>205073</v>
      </c>
      <c r="B74">
        <v>3</v>
      </c>
      <c r="C74">
        <f t="shared" si="5"/>
        <v>4.4416695571742393</v>
      </c>
      <c r="E74">
        <v>5.10752688172043</v>
      </c>
      <c r="J74">
        <v>205073</v>
      </c>
      <c r="K74">
        <v>3</v>
      </c>
      <c r="L74">
        <v>5.0695432552848683</v>
      </c>
      <c r="M74">
        <f t="shared" si="6"/>
        <v>0.59176928747428625</v>
      </c>
      <c r="N74">
        <f t="shared" si="8"/>
        <v>376</v>
      </c>
      <c r="O74">
        <f t="shared" si="7"/>
        <v>79.15789473684211</v>
      </c>
      <c r="P74">
        <v>205073</v>
      </c>
      <c r="Q74">
        <v>9.59</v>
      </c>
    </row>
    <row r="75" spans="1:17" x14ac:dyDescent="0.25">
      <c r="A75">
        <v>205074</v>
      </c>
      <c r="B75">
        <v>4</v>
      </c>
      <c r="C75">
        <f t="shared" si="5"/>
        <v>1.2266157937333795</v>
      </c>
      <c r="E75">
        <v>5.10752688172043</v>
      </c>
      <c r="J75">
        <v>205074</v>
      </c>
      <c r="K75">
        <v>4</v>
      </c>
      <c r="L75">
        <v>5.0695432552848683</v>
      </c>
      <c r="M75">
        <f t="shared" si="6"/>
        <v>0.78902571663238164</v>
      </c>
      <c r="N75">
        <f t="shared" si="8"/>
        <v>380</v>
      </c>
      <c r="O75">
        <f t="shared" si="7"/>
        <v>80</v>
      </c>
      <c r="P75">
        <v>205074</v>
      </c>
      <c r="Q75">
        <v>9.51</v>
      </c>
    </row>
    <row r="76" spans="1:17" x14ac:dyDescent="0.25">
      <c r="A76">
        <v>205075</v>
      </c>
      <c r="B76">
        <v>5</v>
      </c>
      <c r="C76">
        <f t="shared" si="5"/>
        <v>1.1562030292519346E-2</v>
      </c>
      <c r="E76">
        <v>5.10752688172043</v>
      </c>
      <c r="J76">
        <v>205075</v>
      </c>
      <c r="K76">
        <v>5</v>
      </c>
      <c r="L76">
        <v>5.0695432552848683</v>
      </c>
      <c r="M76">
        <f t="shared" si="6"/>
        <v>0.98628214579047702</v>
      </c>
      <c r="N76">
        <f t="shared" si="8"/>
        <v>385</v>
      </c>
      <c r="O76">
        <f t="shared" si="7"/>
        <v>81.05263157894737</v>
      </c>
      <c r="P76">
        <v>205075</v>
      </c>
      <c r="Q76">
        <v>10.23</v>
      </c>
    </row>
    <row r="77" spans="1:17" x14ac:dyDescent="0.25">
      <c r="A77">
        <v>205076</v>
      </c>
      <c r="B77">
        <v>3</v>
      </c>
      <c r="C77">
        <f t="shared" si="5"/>
        <v>4.4416695571742393</v>
      </c>
      <c r="E77">
        <v>5.10752688172043</v>
      </c>
      <c r="J77">
        <v>205076</v>
      </c>
      <c r="K77">
        <v>3</v>
      </c>
      <c r="L77">
        <v>5.0695432552848683</v>
      </c>
      <c r="M77">
        <f t="shared" si="6"/>
        <v>0.59176928747428625</v>
      </c>
      <c r="N77">
        <f t="shared" si="8"/>
        <v>388</v>
      </c>
      <c r="O77">
        <f t="shared" si="7"/>
        <v>81.684210526315795</v>
      </c>
      <c r="P77">
        <v>205076</v>
      </c>
      <c r="Q77">
        <v>5.4</v>
      </c>
    </row>
    <row r="78" spans="1:17" x14ac:dyDescent="0.25">
      <c r="A78">
        <v>205077</v>
      </c>
      <c r="B78">
        <v>2</v>
      </c>
      <c r="C78">
        <f t="shared" si="5"/>
        <v>9.6567233206151002</v>
      </c>
      <c r="E78">
        <v>5.10752688172043</v>
      </c>
      <c r="J78">
        <v>205077</v>
      </c>
      <c r="K78">
        <v>2</v>
      </c>
      <c r="L78">
        <v>5.0695432552848683</v>
      </c>
      <c r="M78">
        <f t="shared" si="6"/>
        <v>0.39451285831619082</v>
      </c>
      <c r="N78">
        <f t="shared" si="8"/>
        <v>390</v>
      </c>
      <c r="O78">
        <f t="shared" si="7"/>
        <v>82.10526315789474</v>
      </c>
      <c r="P78">
        <v>205077</v>
      </c>
      <c r="Q78">
        <v>4.91</v>
      </c>
    </row>
    <row r="79" spans="1:17" x14ac:dyDescent="0.25">
      <c r="A79">
        <v>205078</v>
      </c>
      <c r="B79">
        <v>3</v>
      </c>
      <c r="C79">
        <f t="shared" si="5"/>
        <v>4.4416695571742393</v>
      </c>
      <c r="E79">
        <v>5.10752688172043</v>
      </c>
      <c r="J79">
        <v>205078</v>
      </c>
      <c r="K79">
        <v>3</v>
      </c>
      <c r="L79">
        <v>5.0695432552848683</v>
      </c>
      <c r="M79">
        <f t="shared" si="6"/>
        <v>0.59176928747428625</v>
      </c>
      <c r="N79">
        <f t="shared" si="8"/>
        <v>393</v>
      </c>
      <c r="O79">
        <f t="shared" si="7"/>
        <v>82.73684210526315</v>
      </c>
      <c r="P79">
        <v>205078</v>
      </c>
      <c r="Q79">
        <v>5.9</v>
      </c>
    </row>
    <row r="80" spans="1:17" x14ac:dyDescent="0.25">
      <c r="A80">
        <v>205079</v>
      </c>
      <c r="B80">
        <v>4</v>
      </c>
      <c r="C80">
        <f t="shared" si="5"/>
        <v>1.2266157937333795</v>
      </c>
      <c r="E80">
        <v>5.10752688172043</v>
      </c>
      <c r="J80">
        <v>205079</v>
      </c>
      <c r="K80">
        <v>4</v>
      </c>
      <c r="L80">
        <v>5.0695432552848683</v>
      </c>
      <c r="M80">
        <f t="shared" si="6"/>
        <v>0.78902571663238164</v>
      </c>
      <c r="N80">
        <f t="shared" si="8"/>
        <v>397</v>
      </c>
      <c r="O80">
        <f t="shared" si="7"/>
        <v>83.578947368421055</v>
      </c>
      <c r="P80">
        <v>205079</v>
      </c>
      <c r="Q80">
        <v>9.1199999999999992</v>
      </c>
    </row>
    <row r="81" spans="1:17" x14ac:dyDescent="0.25">
      <c r="A81">
        <v>205080</v>
      </c>
      <c r="B81">
        <v>4</v>
      </c>
      <c r="C81">
        <f t="shared" si="5"/>
        <v>1.2266157937333795</v>
      </c>
      <c r="E81">
        <v>5.10752688172043</v>
      </c>
      <c r="J81">
        <v>205080</v>
      </c>
      <c r="K81">
        <v>4</v>
      </c>
      <c r="L81">
        <v>5.0695432552848683</v>
      </c>
      <c r="M81">
        <f t="shared" si="6"/>
        <v>0.78902571663238164</v>
      </c>
      <c r="N81">
        <f t="shared" si="8"/>
        <v>401</v>
      </c>
      <c r="O81">
        <f t="shared" si="7"/>
        <v>84.421052631578959</v>
      </c>
      <c r="P81">
        <v>205080</v>
      </c>
      <c r="Q81">
        <v>14.65</v>
      </c>
    </row>
    <row r="82" spans="1:17" x14ac:dyDescent="0.25">
      <c r="A82">
        <v>205081</v>
      </c>
      <c r="B82">
        <v>6</v>
      </c>
      <c r="C82">
        <f t="shared" si="5"/>
        <v>0.79650826685165932</v>
      </c>
      <c r="E82">
        <v>5.10752688172043</v>
      </c>
      <c r="J82">
        <v>205081</v>
      </c>
      <c r="K82">
        <v>6</v>
      </c>
      <c r="L82">
        <v>5.0695432552848683</v>
      </c>
      <c r="M82">
        <f t="shared" si="6"/>
        <v>1.1835385749485725</v>
      </c>
      <c r="N82">
        <f t="shared" si="8"/>
        <v>407</v>
      </c>
      <c r="O82">
        <f t="shared" si="7"/>
        <v>85.68421052631578</v>
      </c>
      <c r="P82">
        <v>205081</v>
      </c>
      <c r="Q82">
        <v>18.47</v>
      </c>
    </row>
    <row r="83" spans="1:17" x14ac:dyDescent="0.25">
      <c r="A83">
        <v>205082</v>
      </c>
      <c r="B83">
        <v>9</v>
      </c>
      <c r="C83">
        <f t="shared" si="5"/>
        <v>15.15134697652908</v>
      </c>
      <c r="E83">
        <v>5.10752688172043</v>
      </c>
      <c r="J83">
        <v>205082</v>
      </c>
      <c r="K83">
        <v>9</v>
      </c>
      <c r="L83">
        <v>5.0695432552848683</v>
      </c>
      <c r="M83">
        <f t="shared" si="6"/>
        <v>1.7753078624228587</v>
      </c>
      <c r="N83">
        <f t="shared" si="8"/>
        <v>416</v>
      </c>
      <c r="O83">
        <f t="shared" si="7"/>
        <v>87.578947368421055</v>
      </c>
      <c r="P83">
        <v>205082</v>
      </c>
      <c r="Q83">
        <v>21.85</v>
      </c>
    </row>
    <row r="84" spans="1:17" x14ac:dyDescent="0.25">
      <c r="A84">
        <v>205101</v>
      </c>
      <c r="B84">
        <v>5</v>
      </c>
      <c r="C84">
        <f t="shared" si="5"/>
        <v>1.1562030292519346E-2</v>
      </c>
      <c r="E84">
        <v>5.10752688172043</v>
      </c>
      <c r="J84">
        <v>205101</v>
      </c>
      <c r="K84">
        <v>5</v>
      </c>
      <c r="L84">
        <v>5.0695432552848683</v>
      </c>
      <c r="M84">
        <f t="shared" si="6"/>
        <v>0.98628214579047702</v>
      </c>
      <c r="N84">
        <f t="shared" si="8"/>
        <v>421</v>
      </c>
      <c r="O84">
        <f t="shared" si="7"/>
        <v>88.631578947368411</v>
      </c>
      <c r="P84">
        <v>205101</v>
      </c>
      <c r="Q84">
        <v>11.67</v>
      </c>
    </row>
    <row r="85" spans="1:17" x14ac:dyDescent="0.25">
      <c r="A85">
        <v>205102</v>
      </c>
      <c r="B85">
        <v>4</v>
      </c>
      <c r="C85">
        <f t="shared" si="5"/>
        <v>1.2266157937333795</v>
      </c>
      <c r="E85">
        <v>5.10752688172043</v>
      </c>
      <c r="J85">
        <v>205102</v>
      </c>
      <c r="K85">
        <v>4</v>
      </c>
      <c r="L85">
        <v>5.0695432552848683</v>
      </c>
      <c r="M85">
        <f t="shared" si="6"/>
        <v>0.78902571663238164</v>
      </c>
      <c r="N85">
        <f t="shared" si="8"/>
        <v>425</v>
      </c>
      <c r="O85">
        <f t="shared" si="7"/>
        <v>89.473684210526315</v>
      </c>
      <c r="P85">
        <v>205102</v>
      </c>
      <c r="Q85">
        <v>9.89</v>
      </c>
    </row>
    <row r="86" spans="1:17" x14ac:dyDescent="0.25">
      <c r="A86">
        <v>205103</v>
      </c>
      <c r="B86">
        <v>4</v>
      </c>
      <c r="C86">
        <f t="shared" si="5"/>
        <v>1.2266157937333795</v>
      </c>
      <c r="E86">
        <v>5.10752688172043</v>
      </c>
      <c r="J86">
        <v>205103</v>
      </c>
      <c r="K86">
        <v>4</v>
      </c>
      <c r="L86">
        <v>5.0695432552848683</v>
      </c>
      <c r="M86">
        <f t="shared" si="6"/>
        <v>0.78902571663238164</v>
      </c>
      <c r="N86">
        <f t="shared" si="8"/>
        <v>429</v>
      </c>
      <c r="O86">
        <f t="shared" si="7"/>
        <v>90.31578947368422</v>
      </c>
      <c r="P86">
        <v>205103</v>
      </c>
      <c r="Q86">
        <v>9.89</v>
      </c>
    </row>
    <row r="87" spans="1:17" x14ac:dyDescent="0.25">
      <c r="A87">
        <v>205104</v>
      </c>
      <c r="B87">
        <v>4</v>
      </c>
      <c r="C87">
        <f t="shared" si="5"/>
        <v>1.2266157937333795</v>
      </c>
      <c r="E87">
        <v>5.10752688172043</v>
      </c>
      <c r="J87">
        <v>205104</v>
      </c>
      <c r="K87">
        <v>4</v>
      </c>
      <c r="L87">
        <v>5.0695432552848683</v>
      </c>
      <c r="M87">
        <f t="shared" si="6"/>
        <v>0.78902571663238164</v>
      </c>
      <c r="N87">
        <f t="shared" si="8"/>
        <v>433</v>
      </c>
      <c r="O87">
        <f t="shared" si="7"/>
        <v>91.15789473684211</v>
      </c>
      <c r="P87">
        <v>205104</v>
      </c>
      <c r="Q87">
        <v>11.14</v>
      </c>
    </row>
    <row r="88" spans="1:17" x14ac:dyDescent="0.25">
      <c r="A88">
        <v>205105</v>
      </c>
      <c r="B88">
        <v>6</v>
      </c>
      <c r="C88">
        <f t="shared" si="5"/>
        <v>0.79650826685165932</v>
      </c>
      <c r="E88">
        <v>5.10752688172043</v>
      </c>
      <c r="J88">
        <v>205105</v>
      </c>
      <c r="K88">
        <v>6</v>
      </c>
      <c r="L88">
        <v>5.0695432552848683</v>
      </c>
      <c r="M88">
        <f t="shared" si="6"/>
        <v>1.1835385749485725</v>
      </c>
      <c r="N88">
        <f t="shared" si="8"/>
        <v>439</v>
      </c>
      <c r="O88">
        <f t="shared" si="7"/>
        <v>92.421052631578945</v>
      </c>
      <c r="P88">
        <v>205105</v>
      </c>
      <c r="Q88">
        <v>13.91</v>
      </c>
    </row>
    <row r="89" spans="1:17" x14ac:dyDescent="0.25">
      <c r="A89">
        <v>205106</v>
      </c>
      <c r="B89">
        <v>3</v>
      </c>
      <c r="C89">
        <f t="shared" si="5"/>
        <v>4.4416695571742393</v>
      </c>
      <c r="E89">
        <v>5.10752688172043</v>
      </c>
      <c r="J89">
        <v>205106</v>
      </c>
      <c r="K89">
        <v>3</v>
      </c>
      <c r="L89">
        <v>5.0695432552848683</v>
      </c>
      <c r="M89">
        <f t="shared" si="6"/>
        <v>0.59176928747428625</v>
      </c>
      <c r="N89">
        <f t="shared" si="8"/>
        <v>442</v>
      </c>
      <c r="O89">
        <f t="shared" si="7"/>
        <v>93.05263157894737</v>
      </c>
      <c r="P89">
        <v>205106</v>
      </c>
      <c r="Q89">
        <v>9.2899999999999991</v>
      </c>
    </row>
    <row r="90" spans="1:17" x14ac:dyDescent="0.25">
      <c r="A90">
        <v>205107</v>
      </c>
      <c r="B90">
        <v>6</v>
      </c>
      <c r="C90">
        <f t="shared" si="5"/>
        <v>0.79650826685165932</v>
      </c>
      <c r="E90">
        <v>5.10752688172043</v>
      </c>
      <c r="J90">
        <v>205107</v>
      </c>
      <c r="K90">
        <v>6</v>
      </c>
      <c r="L90">
        <v>5.0695432552848683</v>
      </c>
      <c r="M90">
        <f t="shared" si="6"/>
        <v>1.1835385749485725</v>
      </c>
      <c r="N90">
        <f t="shared" si="8"/>
        <v>448</v>
      </c>
      <c r="O90">
        <f t="shared" si="7"/>
        <v>94.315789473684205</v>
      </c>
      <c r="P90">
        <v>205107</v>
      </c>
      <c r="Q90">
        <v>18.309999999999999</v>
      </c>
    </row>
    <row r="91" spans="1:17" x14ac:dyDescent="0.25">
      <c r="A91">
        <v>205108</v>
      </c>
      <c r="B91">
        <v>6</v>
      </c>
      <c r="C91">
        <f t="shared" si="5"/>
        <v>0.79650826685165932</v>
      </c>
      <c r="E91">
        <v>5.10752688172043</v>
      </c>
      <c r="J91">
        <v>205108</v>
      </c>
      <c r="K91">
        <v>6</v>
      </c>
      <c r="L91">
        <v>5.0695432552848683</v>
      </c>
      <c r="M91">
        <f t="shared" si="6"/>
        <v>1.1835385749485725</v>
      </c>
      <c r="N91">
        <f t="shared" si="8"/>
        <v>454</v>
      </c>
      <c r="O91">
        <f t="shared" si="7"/>
        <v>95.578947368421055</v>
      </c>
      <c r="P91">
        <v>205108</v>
      </c>
      <c r="Q91">
        <v>14.94</v>
      </c>
    </row>
    <row r="92" spans="1:17" x14ac:dyDescent="0.25">
      <c r="A92">
        <v>205109</v>
      </c>
      <c r="B92">
        <v>9</v>
      </c>
      <c r="C92">
        <f t="shared" si="5"/>
        <v>15.15134697652908</v>
      </c>
      <c r="E92">
        <v>5.10752688172043</v>
      </c>
      <c r="J92">
        <v>205109</v>
      </c>
      <c r="K92">
        <v>9</v>
      </c>
      <c r="L92">
        <v>5.0695432552848683</v>
      </c>
      <c r="M92">
        <f t="shared" si="6"/>
        <v>1.7753078624228587</v>
      </c>
      <c r="N92">
        <f t="shared" si="8"/>
        <v>463</v>
      </c>
      <c r="O92">
        <f t="shared" si="7"/>
        <v>97.473684210526315</v>
      </c>
      <c r="P92">
        <v>205109</v>
      </c>
      <c r="Q92">
        <v>20.92</v>
      </c>
    </row>
    <row r="93" spans="1:17" x14ac:dyDescent="0.25">
      <c r="A93">
        <v>205110</v>
      </c>
      <c r="B93">
        <v>5</v>
      </c>
      <c r="C93">
        <f t="shared" si="5"/>
        <v>1.1562030292519346E-2</v>
      </c>
      <c r="E93">
        <v>5.10752688172043</v>
      </c>
      <c r="J93">
        <v>205110</v>
      </c>
      <c r="K93">
        <v>5</v>
      </c>
      <c r="L93">
        <v>5.0695432552848683</v>
      </c>
      <c r="M93">
        <f t="shared" si="6"/>
        <v>0.98628214579047702</v>
      </c>
      <c r="N93">
        <f t="shared" si="8"/>
        <v>468</v>
      </c>
      <c r="O93">
        <f t="shared" si="7"/>
        <v>98.526315789473685</v>
      </c>
      <c r="P93">
        <v>205110</v>
      </c>
      <c r="Q93">
        <v>9.5399999999999991</v>
      </c>
    </row>
    <row r="94" spans="1:17" x14ac:dyDescent="0.25">
      <c r="A94">
        <v>205111</v>
      </c>
      <c r="B94">
        <v>7</v>
      </c>
      <c r="C94">
        <f t="shared" si="5"/>
        <v>3.5814545034107992</v>
      </c>
      <c r="E94">
        <v>5.10752688172043</v>
      </c>
      <c r="J94">
        <v>205111</v>
      </c>
      <c r="K94">
        <v>7</v>
      </c>
      <c r="L94">
        <v>5.0695432552848683</v>
      </c>
      <c r="M94">
        <f t="shared" si="6"/>
        <v>1.3807950041066679</v>
      </c>
      <c r="N94">
        <f t="shared" si="8"/>
        <v>475</v>
      </c>
      <c r="O94">
        <f t="shared" si="7"/>
        <v>100</v>
      </c>
      <c r="P94">
        <v>205111</v>
      </c>
      <c r="Q94">
        <v>14.51</v>
      </c>
    </row>
    <row r="95" spans="1:17" x14ac:dyDescent="0.25">
      <c r="J95" t="s">
        <v>54</v>
      </c>
      <c r="K95">
        <v>475</v>
      </c>
      <c r="P95" t="s">
        <v>54</v>
      </c>
      <c r="Q95">
        <v>475</v>
      </c>
    </row>
    <row r="96" spans="1:17" x14ac:dyDescent="0.25">
      <c r="J96" t="s">
        <v>50</v>
      </c>
      <c r="K96">
        <f>SUM(K2:K94)/93</f>
        <v>5.10752688172043</v>
      </c>
      <c r="P96" t="s">
        <v>50</v>
      </c>
      <c r="Q96">
        <f>SUM(Q2:Q94)/93</f>
        <v>10.778709677419354</v>
      </c>
    </row>
    <row r="97" spans="10:17" x14ac:dyDescent="0.25">
      <c r="J97" t="s">
        <v>53</v>
      </c>
      <c r="K97">
        <f>_xlfn.STDEV.S(K2:K94)</f>
        <v>5.0695432552848683</v>
      </c>
      <c r="P97" t="s">
        <v>53</v>
      </c>
      <c r="Q97">
        <f>_xlfn.STDEV.S(Q2:Q94)</f>
        <v>4.2962630945788343</v>
      </c>
    </row>
  </sheetData>
  <pageMargins left="0.7" right="0.7" top="0.75" bottom="0.75" header="0.3" footer="0.3"/>
  <ignoredErrors>
    <ignoredError sqref="K96:K9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9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O97" sqref="O97:O99"/>
    </sheetView>
  </sheetViews>
  <sheetFormatPr defaultRowHeight="15" x14ac:dyDescent="0.25"/>
  <cols>
    <col min="3" max="3" width="12" bestFit="1" customWidth="1"/>
    <col min="53" max="16384" width="9.140625" style="13"/>
  </cols>
  <sheetData>
    <row r="1" spans="1:50" x14ac:dyDescent="0.25">
      <c r="A1" t="s">
        <v>49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48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</row>
    <row r="2" spans="1:50" x14ac:dyDescent="0.25">
      <c r="B2">
        <v>1</v>
      </c>
      <c r="C2">
        <v>0.05</v>
      </c>
      <c r="D2">
        <v>20</v>
      </c>
      <c r="E2">
        <v>1</v>
      </c>
      <c r="F2">
        <v>1</v>
      </c>
      <c r="G2">
        <v>0.5</v>
      </c>
      <c r="H2">
        <v>0.05</v>
      </c>
      <c r="I2">
        <v>0.01</v>
      </c>
      <c r="J2">
        <v>0.05</v>
      </c>
      <c r="K2">
        <v>0.01</v>
      </c>
      <c r="L2">
        <v>0.1</v>
      </c>
      <c r="M2">
        <v>1</v>
      </c>
      <c r="N2">
        <v>0.02</v>
      </c>
      <c r="O2">
        <v>1</v>
      </c>
      <c r="P2">
        <v>0.01</v>
      </c>
      <c r="Q2">
        <v>0.1</v>
      </c>
      <c r="R2">
        <v>0.05</v>
      </c>
      <c r="S2">
        <v>0.05</v>
      </c>
      <c r="T2">
        <v>20</v>
      </c>
      <c r="U2">
        <v>0.01</v>
      </c>
      <c r="V2">
        <v>0.1</v>
      </c>
      <c r="W2">
        <v>0.01</v>
      </c>
      <c r="X2">
        <v>1</v>
      </c>
      <c r="Y2">
        <v>0.1</v>
      </c>
      <c r="Z2">
        <v>0.01</v>
      </c>
      <c r="AA2">
        <v>0.2</v>
      </c>
      <c r="AB2">
        <v>1</v>
      </c>
      <c r="AC2">
        <v>20</v>
      </c>
      <c r="AD2">
        <v>0.5</v>
      </c>
      <c r="AE2">
        <v>10</v>
      </c>
      <c r="AF2">
        <v>5</v>
      </c>
      <c r="AG2">
        <v>0.05</v>
      </c>
      <c r="AH2">
        <v>0.05</v>
      </c>
      <c r="AI2">
        <v>0.05</v>
      </c>
      <c r="AJ2">
        <v>1</v>
      </c>
      <c r="AK2">
        <v>1</v>
      </c>
      <c r="AL2">
        <v>0.5</v>
      </c>
      <c r="AM2">
        <v>0.2</v>
      </c>
      <c r="AN2">
        <v>0.05</v>
      </c>
      <c r="AO2">
        <v>0.05</v>
      </c>
      <c r="AP2">
        <v>0.05</v>
      </c>
      <c r="AQ2">
        <v>5</v>
      </c>
      <c r="AR2">
        <v>0.05</v>
      </c>
      <c r="AS2">
        <v>0.05</v>
      </c>
      <c r="AT2">
        <v>2</v>
      </c>
      <c r="AU2">
        <v>0.1</v>
      </c>
      <c r="AV2">
        <v>0.05</v>
      </c>
      <c r="AW2">
        <v>1</v>
      </c>
      <c r="AX2">
        <v>0.5</v>
      </c>
    </row>
    <row r="4" spans="1:50" x14ac:dyDescent="0.25">
      <c r="A4">
        <v>205001</v>
      </c>
      <c r="B4">
        <v>0.5</v>
      </c>
      <c r="C4">
        <v>2.5000000000000001E-2</v>
      </c>
      <c r="D4">
        <v>7989</v>
      </c>
      <c r="E4">
        <v>0.5</v>
      </c>
      <c r="F4">
        <v>56</v>
      </c>
      <c r="G4">
        <v>0.25</v>
      </c>
      <c r="H4">
        <v>0.09</v>
      </c>
      <c r="I4">
        <v>0.08</v>
      </c>
      <c r="J4">
        <v>2.5000000000000001E-2</v>
      </c>
      <c r="K4">
        <v>13.45</v>
      </c>
      <c r="L4">
        <v>2</v>
      </c>
      <c r="M4">
        <v>14</v>
      </c>
      <c r="N4">
        <v>0.57999999999999996</v>
      </c>
      <c r="O4">
        <v>5</v>
      </c>
      <c r="P4">
        <v>1.1000000000000001</v>
      </c>
      <c r="Q4">
        <v>2.8</v>
      </c>
      <c r="R4">
        <v>0.1</v>
      </c>
      <c r="S4">
        <v>2.5000000000000001E-2</v>
      </c>
      <c r="T4">
        <v>940</v>
      </c>
      <c r="U4">
        <v>5.83</v>
      </c>
      <c r="V4">
        <v>2.2999999999999998</v>
      </c>
      <c r="W4">
        <v>0.05</v>
      </c>
      <c r="X4">
        <v>97</v>
      </c>
      <c r="Y4">
        <v>0.2</v>
      </c>
      <c r="Z4">
        <v>5.0000000000000001E-3</v>
      </c>
      <c r="AA4">
        <v>0.4</v>
      </c>
      <c r="AB4">
        <v>3</v>
      </c>
      <c r="AC4">
        <v>93</v>
      </c>
      <c r="AD4">
        <v>5.2</v>
      </c>
      <c r="AE4">
        <v>5</v>
      </c>
      <c r="AF4">
        <v>2.5</v>
      </c>
      <c r="AG4">
        <v>8.94</v>
      </c>
      <c r="AH4">
        <v>2.5000000000000001E-2</v>
      </c>
      <c r="AI4">
        <v>2.5000000000000001E-2</v>
      </c>
      <c r="AJ4">
        <v>2</v>
      </c>
      <c r="AK4">
        <v>0.5</v>
      </c>
      <c r="AL4">
        <v>0.25</v>
      </c>
      <c r="AM4">
        <v>11.2</v>
      </c>
      <c r="AN4">
        <v>2.5000000000000001E-2</v>
      </c>
      <c r="AO4">
        <v>0.26</v>
      </c>
      <c r="AP4">
        <v>2.13</v>
      </c>
      <c r="AQ4">
        <v>43</v>
      </c>
      <c r="AR4">
        <v>0.06</v>
      </c>
      <c r="AS4">
        <v>0.21</v>
      </c>
      <c r="AT4">
        <v>18</v>
      </c>
      <c r="AU4">
        <v>0.05</v>
      </c>
      <c r="AV4">
        <v>4.22</v>
      </c>
      <c r="AW4">
        <v>11</v>
      </c>
      <c r="AX4">
        <v>2.9</v>
      </c>
    </row>
    <row r="5" spans="1:50" x14ac:dyDescent="0.25">
      <c r="A5">
        <v>205002</v>
      </c>
      <c r="B5">
        <v>0.5</v>
      </c>
      <c r="C5">
        <v>2.5000000000000001E-2</v>
      </c>
      <c r="D5">
        <v>6116</v>
      </c>
      <c r="E5">
        <v>0.5</v>
      </c>
      <c r="F5">
        <v>34</v>
      </c>
      <c r="G5">
        <v>0.25</v>
      </c>
      <c r="H5">
        <v>7.0000000000000007E-2</v>
      </c>
      <c r="I5">
        <v>0.03</v>
      </c>
      <c r="J5">
        <v>2.5000000000000001E-2</v>
      </c>
      <c r="K5">
        <v>7.64</v>
      </c>
      <c r="L5">
        <v>1.2</v>
      </c>
      <c r="M5">
        <v>14</v>
      </c>
      <c r="N5">
        <v>0.38</v>
      </c>
      <c r="O5">
        <v>2</v>
      </c>
      <c r="P5">
        <v>0.75</v>
      </c>
      <c r="Q5">
        <v>1.9</v>
      </c>
      <c r="R5">
        <v>0.1</v>
      </c>
      <c r="S5">
        <v>2.5000000000000001E-2</v>
      </c>
      <c r="T5">
        <v>663</v>
      </c>
      <c r="U5">
        <v>4</v>
      </c>
      <c r="V5">
        <v>1.7</v>
      </c>
      <c r="W5">
        <v>0.03</v>
      </c>
      <c r="X5">
        <v>51</v>
      </c>
      <c r="Y5">
        <v>0.05</v>
      </c>
      <c r="Z5">
        <v>5.0000000000000001E-3</v>
      </c>
      <c r="AA5">
        <v>0.1</v>
      </c>
      <c r="AB5">
        <v>2</v>
      </c>
      <c r="AC5">
        <v>52</v>
      </c>
      <c r="AD5">
        <v>2.7</v>
      </c>
      <c r="AE5">
        <v>5</v>
      </c>
      <c r="AF5">
        <v>2.5</v>
      </c>
      <c r="AG5">
        <v>6.21</v>
      </c>
      <c r="AH5">
        <v>2.5000000000000001E-2</v>
      </c>
      <c r="AI5">
        <v>2.5000000000000001E-2</v>
      </c>
      <c r="AJ5">
        <v>0.5</v>
      </c>
      <c r="AK5">
        <v>0.5</v>
      </c>
      <c r="AL5">
        <v>0.25</v>
      </c>
      <c r="AM5">
        <v>5</v>
      </c>
      <c r="AN5">
        <v>2.5000000000000001E-2</v>
      </c>
      <c r="AO5">
        <v>7.0000000000000007E-2</v>
      </c>
      <c r="AP5">
        <v>1.91</v>
      </c>
      <c r="AQ5">
        <v>55</v>
      </c>
      <c r="AR5">
        <v>2.5000000000000001E-2</v>
      </c>
      <c r="AS5">
        <v>0.15</v>
      </c>
      <c r="AT5">
        <v>14</v>
      </c>
      <c r="AU5">
        <v>0.05</v>
      </c>
      <c r="AV5">
        <v>1.63</v>
      </c>
      <c r="AW5">
        <v>4</v>
      </c>
      <c r="AX5">
        <v>3</v>
      </c>
    </row>
    <row r="6" spans="1:50" x14ac:dyDescent="0.25">
      <c r="A6">
        <v>205003</v>
      </c>
      <c r="B6">
        <v>0.5</v>
      </c>
      <c r="C6">
        <v>2.5000000000000001E-2</v>
      </c>
      <c r="D6">
        <v>6970</v>
      </c>
      <c r="E6">
        <v>0.5</v>
      </c>
      <c r="F6">
        <v>44</v>
      </c>
      <c r="G6">
        <v>0.25</v>
      </c>
      <c r="H6">
        <v>0.06</v>
      </c>
      <c r="I6">
        <v>0.04</v>
      </c>
      <c r="J6">
        <v>2.5000000000000001E-2</v>
      </c>
      <c r="K6">
        <v>8.77</v>
      </c>
      <c r="L6">
        <v>1.5</v>
      </c>
      <c r="M6">
        <v>14</v>
      </c>
      <c r="N6">
        <v>0.45</v>
      </c>
      <c r="O6">
        <v>3</v>
      </c>
      <c r="P6">
        <v>0.82</v>
      </c>
      <c r="Q6">
        <v>2.2999999999999998</v>
      </c>
      <c r="R6">
        <v>0.09</v>
      </c>
      <c r="S6">
        <v>2.5000000000000001E-2</v>
      </c>
      <c r="T6">
        <v>651</v>
      </c>
      <c r="U6">
        <v>4.46</v>
      </c>
      <c r="V6">
        <v>2</v>
      </c>
      <c r="W6">
        <v>0.03</v>
      </c>
      <c r="X6">
        <v>57</v>
      </c>
      <c r="Y6">
        <v>0.05</v>
      </c>
      <c r="Z6">
        <v>5.0000000000000001E-3</v>
      </c>
      <c r="AA6">
        <v>0.1</v>
      </c>
      <c r="AB6">
        <v>2</v>
      </c>
      <c r="AC6">
        <v>45</v>
      </c>
      <c r="AD6">
        <v>2.5</v>
      </c>
      <c r="AE6">
        <v>5</v>
      </c>
      <c r="AF6">
        <v>2.5</v>
      </c>
      <c r="AG6">
        <v>7.08</v>
      </c>
      <c r="AH6">
        <v>2.5000000000000001E-2</v>
      </c>
      <c r="AI6">
        <v>2.5000000000000001E-2</v>
      </c>
      <c r="AJ6">
        <v>1</v>
      </c>
      <c r="AK6">
        <v>0.5</v>
      </c>
      <c r="AL6">
        <v>0.25</v>
      </c>
      <c r="AM6">
        <v>6.1</v>
      </c>
      <c r="AN6">
        <v>2.5000000000000001E-2</v>
      </c>
      <c r="AO6">
        <v>7.0000000000000007E-2</v>
      </c>
      <c r="AP6">
        <v>1.94</v>
      </c>
      <c r="AQ6">
        <v>51</v>
      </c>
      <c r="AR6">
        <v>2.5000000000000001E-2</v>
      </c>
      <c r="AS6">
        <v>0.16</v>
      </c>
      <c r="AT6">
        <v>16</v>
      </c>
      <c r="AU6">
        <v>0.05</v>
      </c>
      <c r="AV6">
        <v>2.35</v>
      </c>
      <c r="AW6">
        <v>5</v>
      </c>
      <c r="AX6">
        <v>2.8</v>
      </c>
    </row>
    <row r="7" spans="1:50" x14ac:dyDescent="0.25">
      <c r="A7">
        <v>205004</v>
      </c>
      <c r="B7">
        <v>0.5</v>
      </c>
      <c r="C7">
        <v>2.5000000000000001E-2</v>
      </c>
      <c r="D7">
        <v>7129</v>
      </c>
      <c r="E7">
        <v>0.5</v>
      </c>
      <c r="F7">
        <v>47</v>
      </c>
      <c r="G7">
        <v>0.25</v>
      </c>
      <c r="H7">
        <v>7.0000000000000007E-2</v>
      </c>
      <c r="I7">
        <v>0.05</v>
      </c>
      <c r="J7">
        <v>2.5000000000000001E-2</v>
      </c>
      <c r="K7">
        <v>10.220000000000001</v>
      </c>
      <c r="L7">
        <v>2.4</v>
      </c>
      <c r="M7">
        <v>15</v>
      </c>
      <c r="N7">
        <v>0.5</v>
      </c>
      <c r="O7">
        <v>3</v>
      </c>
      <c r="P7">
        <v>0.92</v>
      </c>
      <c r="Q7">
        <v>2.4</v>
      </c>
      <c r="R7">
        <v>7.0000000000000007E-2</v>
      </c>
      <c r="S7">
        <v>2.5000000000000001E-2</v>
      </c>
      <c r="T7">
        <v>757</v>
      </c>
      <c r="U7">
        <v>5.15</v>
      </c>
      <c r="V7">
        <v>2.2000000000000002</v>
      </c>
      <c r="W7">
        <v>0.04</v>
      </c>
      <c r="X7">
        <v>119</v>
      </c>
      <c r="Y7">
        <v>0.05</v>
      </c>
      <c r="Z7">
        <v>5.0000000000000001E-3</v>
      </c>
      <c r="AA7">
        <v>0.1</v>
      </c>
      <c r="AB7">
        <v>3</v>
      </c>
      <c r="AC7">
        <v>60</v>
      </c>
      <c r="AD7">
        <v>3.2</v>
      </c>
      <c r="AE7">
        <v>5</v>
      </c>
      <c r="AF7">
        <v>2.5</v>
      </c>
      <c r="AG7">
        <v>7.48</v>
      </c>
      <c r="AH7">
        <v>2.5000000000000001E-2</v>
      </c>
      <c r="AI7">
        <v>2.5000000000000001E-2</v>
      </c>
      <c r="AJ7">
        <v>1</v>
      </c>
      <c r="AK7">
        <v>0.5</v>
      </c>
      <c r="AL7">
        <v>0.25</v>
      </c>
      <c r="AM7">
        <v>7.3</v>
      </c>
      <c r="AN7">
        <v>2.5000000000000001E-2</v>
      </c>
      <c r="AO7">
        <v>2.5000000000000001E-2</v>
      </c>
      <c r="AP7">
        <v>2.09</v>
      </c>
      <c r="AQ7">
        <v>69</v>
      </c>
      <c r="AR7">
        <v>2.5000000000000001E-2</v>
      </c>
      <c r="AS7">
        <v>0.18</v>
      </c>
      <c r="AT7">
        <v>16</v>
      </c>
      <c r="AU7">
        <v>0.05</v>
      </c>
      <c r="AV7">
        <v>2.58</v>
      </c>
      <c r="AW7">
        <v>9</v>
      </c>
      <c r="AX7">
        <v>2.5</v>
      </c>
    </row>
    <row r="8" spans="1:50" x14ac:dyDescent="0.25">
      <c r="A8">
        <v>205005</v>
      </c>
      <c r="B8">
        <v>0.5</v>
      </c>
      <c r="C8">
        <v>2.5000000000000001E-2</v>
      </c>
      <c r="D8">
        <v>6261</v>
      </c>
      <c r="E8">
        <v>0.5</v>
      </c>
      <c r="F8">
        <v>46</v>
      </c>
      <c r="G8">
        <v>0.25</v>
      </c>
      <c r="H8">
        <v>7.0000000000000007E-2</v>
      </c>
      <c r="I8">
        <v>0.05</v>
      </c>
      <c r="J8">
        <v>2.5000000000000001E-2</v>
      </c>
      <c r="K8">
        <v>6.91</v>
      </c>
      <c r="L8">
        <v>1.3</v>
      </c>
      <c r="M8">
        <v>20</v>
      </c>
      <c r="N8">
        <v>0.42</v>
      </c>
      <c r="O8">
        <v>3</v>
      </c>
      <c r="P8">
        <v>0.84</v>
      </c>
      <c r="Q8">
        <v>2.1</v>
      </c>
      <c r="R8">
        <v>0.1</v>
      </c>
      <c r="S8">
        <v>2.5000000000000001E-2</v>
      </c>
      <c r="T8">
        <v>509</v>
      </c>
      <c r="U8">
        <v>3.36</v>
      </c>
      <c r="V8">
        <v>2</v>
      </c>
      <c r="W8">
        <v>0.03</v>
      </c>
      <c r="X8">
        <v>77</v>
      </c>
      <c r="Y8">
        <v>0.05</v>
      </c>
      <c r="Z8">
        <v>5.0000000000000001E-3</v>
      </c>
      <c r="AA8">
        <v>0.1</v>
      </c>
      <c r="AB8">
        <v>2</v>
      </c>
      <c r="AC8">
        <v>67</v>
      </c>
      <c r="AD8">
        <v>2.9</v>
      </c>
      <c r="AE8">
        <v>5</v>
      </c>
      <c r="AF8">
        <v>2.5</v>
      </c>
      <c r="AG8">
        <v>5.85</v>
      </c>
      <c r="AH8">
        <v>2.5000000000000001E-2</v>
      </c>
      <c r="AI8">
        <v>2.5000000000000001E-2</v>
      </c>
      <c r="AJ8">
        <v>1</v>
      </c>
      <c r="AK8">
        <v>0.5</v>
      </c>
      <c r="AL8">
        <v>0.25</v>
      </c>
      <c r="AM8">
        <v>6.8</v>
      </c>
      <c r="AN8">
        <v>2.5000000000000001E-2</v>
      </c>
      <c r="AO8">
        <v>2.5000000000000001E-2</v>
      </c>
      <c r="AP8">
        <v>1.8</v>
      </c>
      <c r="AQ8">
        <v>71</v>
      </c>
      <c r="AR8">
        <v>2.5000000000000001E-2</v>
      </c>
      <c r="AS8">
        <v>0.13</v>
      </c>
      <c r="AT8">
        <v>16</v>
      </c>
      <c r="AU8">
        <v>0.05</v>
      </c>
      <c r="AV8">
        <v>1.72</v>
      </c>
      <c r="AW8">
        <v>8</v>
      </c>
      <c r="AX8">
        <v>3.2</v>
      </c>
    </row>
    <row r="9" spans="1:50" x14ac:dyDescent="0.25">
      <c r="A9">
        <v>205006</v>
      </c>
      <c r="B9">
        <v>0.5</v>
      </c>
      <c r="C9">
        <v>2.5000000000000001E-2</v>
      </c>
      <c r="D9">
        <v>6162</v>
      </c>
      <c r="E9">
        <v>3</v>
      </c>
      <c r="F9">
        <v>22</v>
      </c>
      <c r="G9">
        <v>0.25</v>
      </c>
      <c r="H9">
        <v>7.0000000000000007E-2</v>
      </c>
      <c r="I9">
        <v>0.03</v>
      </c>
      <c r="J9">
        <v>2.5000000000000001E-2</v>
      </c>
      <c r="K9">
        <v>3.65</v>
      </c>
      <c r="L9">
        <v>1</v>
      </c>
      <c r="M9">
        <v>17</v>
      </c>
      <c r="N9">
        <v>0.35</v>
      </c>
      <c r="O9">
        <v>2</v>
      </c>
      <c r="P9">
        <v>0.66</v>
      </c>
      <c r="Q9">
        <v>1.7</v>
      </c>
      <c r="R9">
        <v>0.12</v>
      </c>
      <c r="S9">
        <v>2.5000000000000001E-2</v>
      </c>
      <c r="T9">
        <v>415</v>
      </c>
      <c r="U9">
        <v>2.11</v>
      </c>
      <c r="V9">
        <v>1.5</v>
      </c>
      <c r="W9">
        <v>0.02</v>
      </c>
      <c r="X9">
        <v>40</v>
      </c>
      <c r="Y9">
        <v>0.05</v>
      </c>
      <c r="Z9">
        <v>5.0000000000000001E-3</v>
      </c>
      <c r="AA9">
        <v>0.1</v>
      </c>
      <c r="AB9">
        <v>2</v>
      </c>
      <c r="AC9">
        <v>49</v>
      </c>
      <c r="AD9">
        <v>2.1</v>
      </c>
      <c r="AE9">
        <v>5</v>
      </c>
      <c r="AF9">
        <v>2.5</v>
      </c>
      <c r="AG9">
        <v>5.05</v>
      </c>
      <c r="AH9">
        <v>2.5000000000000001E-2</v>
      </c>
      <c r="AI9">
        <v>2.5000000000000001E-2</v>
      </c>
      <c r="AJ9">
        <v>0.5</v>
      </c>
      <c r="AK9">
        <v>0.5</v>
      </c>
      <c r="AL9">
        <v>0.25</v>
      </c>
      <c r="AM9">
        <v>4.3</v>
      </c>
      <c r="AN9">
        <v>2.5000000000000001E-2</v>
      </c>
      <c r="AO9">
        <v>2.5000000000000001E-2</v>
      </c>
      <c r="AP9">
        <v>1.23</v>
      </c>
      <c r="AQ9">
        <v>82</v>
      </c>
      <c r="AR9">
        <v>2.5000000000000001E-2</v>
      </c>
      <c r="AS9">
        <v>7.0000000000000007E-2</v>
      </c>
      <c r="AT9">
        <v>13</v>
      </c>
      <c r="AU9">
        <v>0.05</v>
      </c>
      <c r="AV9">
        <v>0.87</v>
      </c>
      <c r="AW9">
        <v>6</v>
      </c>
      <c r="AX9">
        <v>3.2</v>
      </c>
    </row>
    <row r="10" spans="1:50" x14ac:dyDescent="0.25">
      <c r="A10">
        <v>205007</v>
      </c>
      <c r="B10">
        <v>0.5</v>
      </c>
      <c r="C10">
        <v>2.5000000000000001E-2</v>
      </c>
      <c r="D10">
        <v>5134</v>
      </c>
      <c r="E10">
        <v>0.5</v>
      </c>
      <c r="F10">
        <v>21</v>
      </c>
      <c r="G10">
        <v>0.25</v>
      </c>
      <c r="H10">
        <v>0.06</v>
      </c>
      <c r="I10">
        <v>0.02</v>
      </c>
      <c r="J10">
        <v>2.5000000000000001E-2</v>
      </c>
      <c r="K10">
        <v>4.05</v>
      </c>
      <c r="L10">
        <v>0.9</v>
      </c>
      <c r="M10">
        <v>18</v>
      </c>
      <c r="N10">
        <v>0.3</v>
      </c>
      <c r="O10">
        <v>2</v>
      </c>
      <c r="P10">
        <v>0.64</v>
      </c>
      <c r="Q10">
        <v>1.6</v>
      </c>
      <c r="R10">
        <v>0.09</v>
      </c>
      <c r="S10">
        <v>2.5000000000000001E-2</v>
      </c>
      <c r="T10">
        <v>355</v>
      </c>
      <c r="U10">
        <v>2.14</v>
      </c>
      <c r="V10">
        <v>1.5</v>
      </c>
      <c r="W10">
        <v>0.02</v>
      </c>
      <c r="X10">
        <v>34</v>
      </c>
      <c r="Y10">
        <v>0.05</v>
      </c>
      <c r="Z10">
        <v>5.0000000000000001E-3</v>
      </c>
      <c r="AA10">
        <v>0.1</v>
      </c>
      <c r="AB10">
        <v>2</v>
      </c>
      <c r="AC10">
        <v>45</v>
      </c>
      <c r="AD10">
        <v>2.2000000000000002</v>
      </c>
      <c r="AE10">
        <v>5</v>
      </c>
      <c r="AF10">
        <v>2.5</v>
      </c>
      <c r="AG10">
        <v>4.3600000000000003</v>
      </c>
      <c r="AH10">
        <v>2.5000000000000001E-2</v>
      </c>
      <c r="AI10">
        <v>2.5000000000000001E-2</v>
      </c>
      <c r="AJ10">
        <v>0.5</v>
      </c>
      <c r="AK10">
        <v>0.5</v>
      </c>
      <c r="AL10">
        <v>0.25</v>
      </c>
      <c r="AM10">
        <v>3.2</v>
      </c>
      <c r="AN10">
        <v>2.5000000000000001E-2</v>
      </c>
      <c r="AO10">
        <v>2.5000000000000001E-2</v>
      </c>
      <c r="AP10">
        <v>1.31</v>
      </c>
      <c r="AQ10">
        <v>65</v>
      </c>
      <c r="AR10">
        <v>2.5000000000000001E-2</v>
      </c>
      <c r="AS10">
        <v>0.09</v>
      </c>
      <c r="AT10">
        <v>13</v>
      </c>
      <c r="AU10">
        <v>0.05</v>
      </c>
      <c r="AV10">
        <v>0.85</v>
      </c>
      <c r="AW10">
        <v>3</v>
      </c>
      <c r="AX10">
        <v>2.8</v>
      </c>
    </row>
    <row r="11" spans="1:50" x14ac:dyDescent="0.25">
      <c r="A11">
        <v>205008</v>
      </c>
      <c r="B11">
        <v>0.5</v>
      </c>
      <c r="C11">
        <v>2.5000000000000001E-2</v>
      </c>
      <c r="D11">
        <v>5494</v>
      </c>
      <c r="E11">
        <v>1</v>
      </c>
      <c r="F11">
        <v>24</v>
      </c>
      <c r="G11">
        <v>0.25</v>
      </c>
      <c r="H11">
        <v>0.06</v>
      </c>
      <c r="I11">
        <v>0.03</v>
      </c>
      <c r="J11">
        <v>2.5000000000000001E-2</v>
      </c>
      <c r="K11">
        <v>4.28</v>
      </c>
      <c r="L11">
        <v>0.9</v>
      </c>
      <c r="M11">
        <v>19</v>
      </c>
      <c r="N11">
        <v>0.31</v>
      </c>
      <c r="O11">
        <v>2</v>
      </c>
      <c r="P11">
        <v>0.66</v>
      </c>
      <c r="Q11">
        <v>1.7</v>
      </c>
      <c r="R11">
        <v>0.11</v>
      </c>
      <c r="S11">
        <v>2.5000000000000001E-2</v>
      </c>
      <c r="T11">
        <v>385</v>
      </c>
      <c r="U11">
        <v>2.31</v>
      </c>
      <c r="V11">
        <v>1.5</v>
      </c>
      <c r="W11">
        <v>0.02</v>
      </c>
      <c r="X11">
        <v>42</v>
      </c>
      <c r="Y11">
        <v>0.05</v>
      </c>
      <c r="Z11">
        <v>5.0000000000000001E-3</v>
      </c>
      <c r="AA11">
        <v>0.1</v>
      </c>
      <c r="AB11">
        <v>2</v>
      </c>
      <c r="AC11">
        <v>47</v>
      </c>
      <c r="AD11">
        <v>2.1</v>
      </c>
      <c r="AE11">
        <v>5</v>
      </c>
      <c r="AF11">
        <v>2.5</v>
      </c>
      <c r="AG11">
        <v>4.5999999999999996</v>
      </c>
      <c r="AH11">
        <v>2.5000000000000001E-2</v>
      </c>
      <c r="AI11">
        <v>2.5000000000000001E-2</v>
      </c>
      <c r="AJ11">
        <v>0.5</v>
      </c>
      <c r="AK11">
        <v>0.5</v>
      </c>
      <c r="AL11">
        <v>0.25</v>
      </c>
      <c r="AM11">
        <v>4.2</v>
      </c>
      <c r="AN11">
        <v>2.5000000000000001E-2</v>
      </c>
      <c r="AO11">
        <v>2.5000000000000001E-2</v>
      </c>
      <c r="AP11">
        <v>1.32</v>
      </c>
      <c r="AQ11">
        <v>61</v>
      </c>
      <c r="AR11">
        <v>2.5000000000000001E-2</v>
      </c>
      <c r="AS11">
        <v>0.08</v>
      </c>
      <c r="AT11">
        <v>13</v>
      </c>
      <c r="AU11">
        <v>0.05</v>
      </c>
      <c r="AV11">
        <v>0.96</v>
      </c>
      <c r="AW11">
        <v>4</v>
      </c>
      <c r="AX11">
        <v>2.8</v>
      </c>
    </row>
    <row r="12" spans="1:50" x14ac:dyDescent="0.25">
      <c r="A12">
        <v>205009</v>
      </c>
      <c r="B12">
        <v>0.5</v>
      </c>
      <c r="C12">
        <v>2.5000000000000001E-2</v>
      </c>
      <c r="D12">
        <v>5880</v>
      </c>
      <c r="E12">
        <v>0.5</v>
      </c>
      <c r="F12">
        <v>26</v>
      </c>
      <c r="G12">
        <v>0.25</v>
      </c>
      <c r="H12">
        <v>0.06</v>
      </c>
      <c r="I12">
        <v>0.02</v>
      </c>
      <c r="J12">
        <v>2.5000000000000001E-2</v>
      </c>
      <c r="K12">
        <v>6.21</v>
      </c>
      <c r="L12">
        <v>0.8</v>
      </c>
      <c r="M12">
        <v>17</v>
      </c>
      <c r="N12">
        <v>0.36</v>
      </c>
      <c r="O12">
        <v>2</v>
      </c>
      <c r="P12">
        <v>0.68</v>
      </c>
      <c r="Q12">
        <v>1.8</v>
      </c>
      <c r="R12">
        <v>0.06</v>
      </c>
      <c r="S12">
        <v>2.5000000000000001E-2</v>
      </c>
      <c r="T12">
        <v>455</v>
      </c>
      <c r="U12">
        <v>3.25</v>
      </c>
      <c r="V12">
        <v>1.5</v>
      </c>
      <c r="W12">
        <v>0.02</v>
      </c>
      <c r="X12">
        <v>30</v>
      </c>
      <c r="Y12">
        <v>0.05</v>
      </c>
      <c r="Z12">
        <v>5.0000000000000001E-3</v>
      </c>
      <c r="AA12">
        <v>0.1</v>
      </c>
      <c r="AB12">
        <v>2</v>
      </c>
      <c r="AC12">
        <v>42</v>
      </c>
      <c r="AD12">
        <v>2.5</v>
      </c>
      <c r="AE12">
        <v>5</v>
      </c>
      <c r="AF12">
        <v>2.5</v>
      </c>
      <c r="AG12">
        <v>4.97</v>
      </c>
      <c r="AH12">
        <v>2.5000000000000001E-2</v>
      </c>
      <c r="AI12">
        <v>2.5000000000000001E-2</v>
      </c>
      <c r="AJ12">
        <v>0.5</v>
      </c>
      <c r="AK12">
        <v>0.5</v>
      </c>
      <c r="AL12">
        <v>0.25</v>
      </c>
      <c r="AM12">
        <v>3.5</v>
      </c>
      <c r="AN12">
        <v>2.5000000000000001E-2</v>
      </c>
      <c r="AO12">
        <v>2.5000000000000001E-2</v>
      </c>
      <c r="AP12">
        <v>1.69</v>
      </c>
      <c r="AQ12">
        <v>78</v>
      </c>
      <c r="AR12">
        <v>2.5000000000000001E-2</v>
      </c>
      <c r="AS12">
        <v>0.11</v>
      </c>
      <c r="AT12">
        <v>14</v>
      </c>
      <c r="AU12">
        <v>0.05</v>
      </c>
      <c r="AV12">
        <v>1.26</v>
      </c>
      <c r="AW12">
        <v>4</v>
      </c>
      <c r="AX12">
        <v>2.4</v>
      </c>
    </row>
    <row r="13" spans="1:50" x14ac:dyDescent="0.25">
      <c r="A13">
        <v>205010</v>
      </c>
      <c r="B13">
        <v>0.5</v>
      </c>
      <c r="C13">
        <v>2.5000000000000001E-2</v>
      </c>
      <c r="D13">
        <v>4061</v>
      </c>
      <c r="E13">
        <v>0.5</v>
      </c>
      <c r="F13">
        <v>18</v>
      </c>
      <c r="G13">
        <v>0.25</v>
      </c>
      <c r="H13">
        <v>0.05</v>
      </c>
      <c r="I13">
        <v>0.01</v>
      </c>
      <c r="J13">
        <v>2.5000000000000001E-2</v>
      </c>
      <c r="K13">
        <v>3.69</v>
      </c>
      <c r="L13">
        <v>0.6</v>
      </c>
      <c r="M13">
        <v>19</v>
      </c>
      <c r="N13">
        <v>0.23</v>
      </c>
      <c r="O13">
        <v>0.5</v>
      </c>
      <c r="P13">
        <v>0.56999999999999995</v>
      </c>
      <c r="Q13">
        <v>1.3</v>
      </c>
      <c r="R13">
        <v>0.09</v>
      </c>
      <c r="S13">
        <v>2.5000000000000001E-2</v>
      </c>
      <c r="T13">
        <v>266</v>
      </c>
      <c r="U13">
        <v>1.91</v>
      </c>
      <c r="V13">
        <v>1</v>
      </c>
      <c r="W13">
        <v>0.01</v>
      </c>
      <c r="X13">
        <v>25</v>
      </c>
      <c r="Y13">
        <v>0.05</v>
      </c>
      <c r="Z13">
        <v>5.0000000000000001E-3</v>
      </c>
      <c r="AA13">
        <v>0.1</v>
      </c>
      <c r="AB13">
        <v>2</v>
      </c>
      <c r="AC13">
        <v>32</v>
      </c>
      <c r="AD13">
        <v>1.5</v>
      </c>
      <c r="AE13">
        <v>5</v>
      </c>
      <c r="AF13">
        <v>2.5</v>
      </c>
      <c r="AG13">
        <v>3.14</v>
      </c>
      <c r="AH13">
        <v>2.5000000000000001E-2</v>
      </c>
      <c r="AI13">
        <v>2.5000000000000001E-2</v>
      </c>
      <c r="AJ13">
        <v>0.5</v>
      </c>
      <c r="AK13">
        <v>0.5</v>
      </c>
      <c r="AL13">
        <v>0.25</v>
      </c>
      <c r="AM13">
        <v>2.4</v>
      </c>
      <c r="AN13">
        <v>2.5000000000000001E-2</v>
      </c>
      <c r="AO13">
        <v>2.5000000000000001E-2</v>
      </c>
      <c r="AP13">
        <v>1.33</v>
      </c>
      <c r="AQ13">
        <v>76</v>
      </c>
      <c r="AR13">
        <v>2.5000000000000001E-2</v>
      </c>
      <c r="AS13">
        <v>7.0000000000000007E-2</v>
      </c>
      <c r="AT13">
        <v>11</v>
      </c>
      <c r="AU13">
        <v>0.05</v>
      </c>
      <c r="AV13">
        <v>0.56999999999999995</v>
      </c>
      <c r="AW13">
        <v>3</v>
      </c>
      <c r="AX13">
        <v>2.6</v>
      </c>
    </row>
    <row r="14" spans="1:50" x14ac:dyDescent="0.25">
      <c r="A14">
        <v>205011</v>
      </c>
      <c r="B14">
        <v>0.5</v>
      </c>
      <c r="C14">
        <v>2.5000000000000001E-2</v>
      </c>
      <c r="D14">
        <v>6476</v>
      </c>
      <c r="E14">
        <v>0.5</v>
      </c>
      <c r="F14">
        <v>19</v>
      </c>
      <c r="G14">
        <v>0.25</v>
      </c>
      <c r="H14">
        <v>0.06</v>
      </c>
      <c r="I14">
        <v>0.01</v>
      </c>
      <c r="J14">
        <v>2.5000000000000001E-2</v>
      </c>
      <c r="K14">
        <v>5.91</v>
      </c>
      <c r="L14">
        <v>0.9</v>
      </c>
      <c r="M14">
        <v>20</v>
      </c>
      <c r="N14">
        <v>0.35</v>
      </c>
      <c r="O14">
        <v>1</v>
      </c>
      <c r="P14">
        <v>0.76</v>
      </c>
      <c r="Q14">
        <v>1.8</v>
      </c>
      <c r="R14">
        <v>0.1</v>
      </c>
      <c r="S14">
        <v>2.5000000000000001E-2</v>
      </c>
      <c r="T14">
        <v>468</v>
      </c>
      <c r="U14">
        <v>3.09</v>
      </c>
      <c r="V14">
        <v>1.6</v>
      </c>
      <c r="W14">
        <v>0.02</v>
      </c>
      <c r="X14">
        <v>30</v>
      </c>
      <c r="Y14">
        <v>0.1</v>
      </c>
      <c r="Z14">
        <v>5.0000000000000001E-3</v>
      </c>
      <c r="AA14">
        <v>0.1</v>
      </c>
      <c r="AB14">
        <v>2</v>
      </c>
      <c r="AC14">
        <v>30</v>
      </c>
      <c r="AD14">
        <v>2.2000000000000002</v>
      </c>
      <c r="AE14">
        <v>5</v>
      </c>
      <c r="AF14">
        <v>2.5</v>
      </c>
      <c r="AG14">
        <v>4.72</v>
      </c>
      <c r="AH14">
        <v>2.5000000000000001E-2</v>
      </c>
      <c r="AI14">
        <v>2.5000000000000001E-2</v>
      </c>
      <c r="AJ14">
        <v>0.5</v>
      </c>
      <c r="AK14">
        <v>0.5</v>
      </c>
      <c r="AL14">
        <v>0.25</v>
      </c>
      <c r="AM14">
        <v>2.4</v>
      </c>
      <c r="AN14">
        <v>2.5000000000000001E-2</v>
      </c>
      <c r="AO14">
        <v>2.5000000000000001E-2</v>
      </c>
      <c r="AP14">
        <v>1.88</v>
      </c>
      <c r="AQ14">
        <v>83</v>
      </c>
      <c r="AR14">
        <v>2.5000000000000001E-2</v>
      </c>
      <c r="AS14">
        <v>0.12</v>
      </c>
      <c r="AT14">
        <v>14</v>
      </c>
      <c r="AU14">
        <v>0.05</v>
      </c>
      <c r="AV14">
        <v>0.96</v>
      </c>
      <c r="AW14">
        <v>3</v>
      </c>
      <c r="AX14">
        <v>3.1</v>
      </c>
    </row>
    <row r="15" spans="1:50" x14ac:dyDescent="0.25">
      <c r="A15">
        <v>205012</v>
      </c>
      <c r="B15">
        <v>0.5</v>
      </c>
      <c r="C15">
        <v>2.5000000000000001E-2</v>
      </c>
      <c r="D15">
        <v>5938</v>
      </c>
      <c r="E15">
        <v>0.5</v>
      </c>
      <c r="F15">
        <v>26</v>
      </c>
      <c r="G15">
        <v>0.25</v>
      </c>
      <c r="H15">
        <v>7.0000000000000007E-2</v>
      </c>
      <c r="I15">
        <v>0.03</v>
      </c>
      <c r="J15">
        <v>2.5000000000000001E-2</v>
      </c>
      <c r="K15">
        <v>8.36</v>
      </c>
      <c r="L15">
        <v>1</v>
      </c>
      <c r="M15">
        <v>16</v>
      </c>
      <c r="N15">
        <v>0.39</v>
      </c>
      <c r="O15">
        <v>2</v>
      </c>
      <c r="P15">
        <v>0.75</v>
      </c>
      <c r="Q15">
        <v>1.9</v>
      </c>
      <c r="R15">
        <v>0.08</v>
      </c>
      <c r="S15">
        <v>2.5000000000000001E-2</v>
      </c>
      <c r="T15">
        <v>547</v>
      </c>
      <c r="U15">
        <v>4.3099999999999996</v>
      </c>
      <c r="V15">
        <v>1.9</v>
      </c>
      <c r="W15">
        <v>0.02</v>
      </c>
      <c r="X15">
        <v>43</v>
      </c>
      <c r="Y15">
        <v>0.1</v>
      </c>
      <c r="Z15">
        <v>5.0000000000000001E-3</v>
      </c>
      <c r="AA15">
        <v>0.1</v>
      </c>
      <c r="AB15">
        <v>1</v>
      </c>
      <c r="AC15">
        <v>50</v>
      </c>
      <c r="AD15">
        <v>2.9</v>
      </c>
      <c r="AE15">
        <v>5</v>
      </c>
      <c r="AF15">
        <v>2.5</v>
      </c>
      <c r="AG15">
        <v>5.76</v>
      </c>
      <c r="AH15">
        <v>2.5000000000000001E-2</v>
      </c>
      <c r="AI15">
        <v>2.5000000000000001E-2</v>
      </c>
      <c r="AJ15">
        <v>0.5</v>
      </c>
      <c r="AK15">
        <v>0.5</v>
      </c>
      <c r="AL15">
        <v>0.25</v>
      </c>
      <c r="AM15">
        <v>4.3</v>
      </c>
      <c r="AN15">
        <v>2.5000000000000001E-2</v>
      </c>
      <c r="AO15">
        <v>2.5000000000000001E-2</v>
      </c>
      <c r="AP15">
        <v>2.21</v>
      </c>
      <c r="AQ15">
        <v>101</v>
      </c>
      <c r="AR15">
        <v>2.5000000000000001E-2</v>
      </c>
      <c r="AS15">
        <v>0.15</v>
      </c>
      <c r="AT15">
        <v>15</v>
      </c>
      <c r="AU15">
        <v>0.05</v>
      </c>
      <c r="AV15">
        <v>1.55</v>
      </c>
      <c r="AW15">
        <v>5</v>
      </c>
      <c r="AX15">
        <v>2.8</v>
      </c>
    </row>
    <row r="16" spans="1:50" x14ac:dyDescent="0.25">
      <c r="A16">
        <v>205013</v>
      </c>
      <c r="B16">
        <v>0.5</v>
      </c>
      <c r="C16">
        <v>2.5000000000000001E-2</v>
      </c>
      <c r="D16">
        <v>4038</v>
      </c>
      <c r="E16">
        <v>2</v>
      </c>
      <c r="F16">
        <v>12</v>
      </c>
      <c r="G16">
        <v>0.25</v>
      </c>
      <c r="H16">
        <v>0.06</v>
      </c>
      <c r="I16">
        <v>5.0000000000000001E-3</v>
      </c>
      <c r="J16">
        <v>2.5000000000000001E-2</v>
      </c>
      <c r="K16">
        <v>2.52</v>
      </c>
      <c r="L16">
        <v>0.5</v>
      </c>
      <c r="M16">
        <v>22</v>
      </c>
      <c r="N16">
        <v>0.23</v>
      </c>
      <c r="O16">
        <v>0.5</v>
      </c>
      <c r="P16">
        <v>0.56999999999999995</v>
      </c>
      <c r="Q16">
        <v>1.3</v>
      </c>
      <c r="R16">
        <v>0.09</v>
      </c>
      <c r="S16">
        <v>2.5000000000000001E-2</v>
      </c>
      <c r="T16">
        <v>228</v>
      </c>
      <c r="U16">
        <v>1.36</v>
      </c>
      <c r="V16">
        <v>1</v>
      </c>
      <c r="W16">
        <v>5.0000000000000001E-3</v>
      </c>
      <c r="X16">
        <v>20</v>
      </c>
      <c r="Y16">
        <v>0.05</v>
      </c>
      <c r="Z16">
        <v>5.0000000000000001E-3</v>
      </c>
      <c r="AA16">
        <v>0.1</v>
      </c>
      <c r="AB16">
        <v>2</v>
      </c>
      <c r="AC16">
        <v>25</v>
      </c>
      <c r="AD16">
        <v>2</v>
      </c>
      <c r="AE16">
        <v>5</v>
      </c>
      <c r="AF16">
        <v>2.5</v>
      </c>
      <c r="AG16">
        <v>2.89</v>
      </c>
      <c r="AH16">
        <v>2.5000000000000001E-2</v>
      </c>
      <c r="AI16">
        <v>2.5000000000000001E-2</v>
      </c>
      <c r="AJ16">
        <v>0.5</v>
      </c>
      <c r="AK16">
        <v>0.5</v>
      </c>
      <c r="AL16">
        <v>0.25</v>
      </c>
      <c r="AM16">
        <v>1.4</v>
      </c>
      <c r="AN16">
        <v>2.5000000000000001E-2</v>
      </c>
      <c r="AO16">
        <v>2.5000000000000001E-2</v>
      </c>
      <c r="AP16">
        <v>1.1399999999999999</v>
      </c>
      <c r="AQ16">
        <v>71</v>
      </c>
      <c r="AR16">
        <v>2.5000000000000001E-2</v>
      </c>
      <c r="AS16">
        <v>0.06</v>
      </c>
      <c r="AT16">
        <v>12</v>
      </c>
      <c r="AU16">
        <v>0.05</v>
      </c>
      <c r="AV16">
        <v>0.41</v>
      </c>
      <c r="AW16">
        <v>2</v>
      </c>
      <c r="AX16">
        <v>2.5</v>
      </c>
    </row>
    <row r="17" spans="1:50" x14ac:dyDescent="0.25">
      <c r="A17">
        <v>205014</v>
      </c>
      <c r="B17">
        <v>0.5</v>
      </c>
      <c r="C17">
        <v>2.5000000000000001E-2</v>
      </c>
      <c r="D17">
        <v>9934</v>
      </c>
      <c r="E17">
        <v>0.5</v>
      </c>
      <c r="F17">
        <v>28</v>
      </c>
      <c r="G17">
        <v>0.25</v>
      </c>
      <c r="H17">
        <v>0.08</v>
      </c>
      <c r="I17">
        <v>0.02</v>
      </c>
      <c r="J17">
        <v>2.5000000000000001E-2</v>
      </c>
      <c r="K17">
        <v>12.85</v>
      </c>
      <c r="L17">
        <v>2.1</v>
      </c>
      <c r="M17">
        <v>17</v>
      </c>
      <c r="N17">
        <v>0.68</v>
      </c>
      <c r="O17">
        <v>5</v>
      </c>
      <c r="P17">
        <v>1.1200000000000001</v>
      </c>
      <c r="Q17">
        <v>3.3</v>
      </c>
      <c r="R17">
        <v>0.08</v>
      </c>
      <c r="S17">
        <v>2.5000000000000001E-2</v>
      </c>
      <c r="T17">
        <v>837</v>
      </c>
      <c r="U17">
        <v>5.5</v>
      </c>
      <c r="V17">
        <v>2.8</v>
      </c>
      <c r="W17">
        <v>0.04</v>
      </c>
      <c r="X17">
        <v>58</v>
      </c>
      <c r="Y17">
        <v>0.1</v>
      </c>
      <c r="Z17">
        <v>5.0000000000000001E-3</v>
      </c>
      <c r="AA17">
        <v>0.1</v>
      </c>
      <c r="AB17">
        <v>3</v>
      </c>
      <c r="AC17">
        <v>62</v>
      </c>
      <c r="AD17">
        <v>4.4000000000000004</v>
      </c>
      <c r="AE17">
        <v>5</v>
      </c>
      <c r="AF17">
        <v>2.5</v>
      </c>
      <c r="AG17">
        <v>10.130000000000001</v>
      </c>
      <c r="AH17">
        <v>2.5000000000000001E-2</v>
      </c>
      <c r="AI17">
        <v>2.5000000000000001E-2</v>
      </c>
      <c r="AJ17">
        <v>2</v>
      </c>
      <c r="AK17">
        <v>0.5</v>
      </c>
      <c r="AL17">
        <v>0.5</v>
      </c>
      <c r="AM17">
        <v>4.7</v>
      </c>
      <c r="AN17">
        <v>2.5000000000000001E-2</v>
      </c>
      <c r="AO17">
        <v>2.5000000000000001E-2</v>
      </c>
      <c r="AP17">
        <v>2.73</v>
      </c>
      <c r="AQ17">
        <v>55</v>
      </c>
      <c r="AR17">
        <v>0.06</v>
      </c>
      <c r="AS17">
        <v>0.26</v>
      </c>
      <c r="AT17">
        <v>22</v>
      </c>
      <c r="AU17">
        <v>0.05</v>
      </c>
      <c r="AV17">
        <v>3.12</v>
      </c>
      <c r="AW17">
        <v>7</v>
      </c>
      <c r="AX17">
        <v>3</v>
      </c>
    </row>
    <row r="18" spans="1:50" x14ac:dyDescent="0.25">
      <c r="A18">
        <v>205015</v>
      </c>
      <c r="B18">
        <v>0.5</v>
      </c>
      <c r="C18">
        <v>2.5000000000000001E-2</v>
      </c>
      <c r="D18">
        <v>6852</v>
      </c>
      <c r="E18">
        <v>0.5</v>
      </c>
      <c r="F18">
        <v>36</v>
      </c>
      <c r="G18">
        <v>0.25</v>
      </c>
      <c r="H18">
        <v>7.0000000000000007E-2</v>
      </c>
      <c r="I18">
        <v>0.03</v>
      </c>
      <c r="J18">
        <v>2.5000000000000001E-2</v>
      </c>
      <c r="K18">
        <v>9.5</v>
      </c>
      <c r="L18">
        <v>1</v>
      </c>
      <c r="M18">
        <v>16</v>
      </c>
      <c r="N18">
        <v>0.44</v>
      </c>
      <c r="O18">
        <v>3</v>
      </c>
      <c r="P18">
        <v>0.73</v>
      </c>
      <c r="Q18">
        <v>2.2999999999999998</v>
      </c>
      <c r="R18">
        <v>0.06</v>
      </c>
      <c r="S18">
        <v>2.5000000000000001E-2</v>
      </c>
      <c r="T18">
        <v>693</v>
      </c>
      <c r="U18">
        <v>4.63</v>
      </c>
      <c r="V18">
        <v>1.9</v>
      </c>
      <c r="W18">
        <v>0.04</v>
      </c>
      <c r="X18">
        <v>22</v>
      </c>
      <c r="Y18">
        <v>0.1</v>
      </c>
      <c r="Z18">
        <v>5.0000000000000001E-3</v>
      </c>
      <c r="AA18">
        <v>0.1</v>
      </c>
      <c r="AB18">
        <v>2</v>
      </c>
      <c r="AC18">
        <v>51</v>
      </c>
      <c r="AD18">
        <v>3.5</v>
      </c>
      <c r="AE18">
        <v>5</v>
      </c>
      <c r="AF18">
        <v>2.5</v>
      </c>
      <c r="AG18">
        <v>7.09</v>
      </c>
      <c r="AH18">
        <v>2.5000000000000001E-2</v>
      </c>
      <c r="AI18">
        <v>2.5000000000000001E-2</v>
      </c>
      <c r="AJ18">
        <v>1</v>
      </c>
      <c r="AK18">
        <v>0.5</v>
      </c>
      <c r="AL18">
        <v>0.25</v>
      </c>
      <c r="AM18">
        <v>5.2</v>
      </c>
      <c r="AN18">
        <v>2.5000000000000001E-2</v>
      </c>
      <c r="AO18">
        <v>2.5000000000000001E-2</v>
      </c>
      <c r="AP18">
        <v>2.14</v>
      </c>
      <c r="AQ18">
        <v>65</v>
      </c>
      <c r="AR18">
        <v>2.5000000000000001E-2</v>
      </c>
      <c r="AS18">
        <v>0.16</v>
      </c>
      <c r="AT18">
        <v>16</v>
      </c>
      <c r="AU18">
        <v>0.05</v>
      </c>
      <c r="AV18">
        <v>2.08</v>
      </c>
      <c r="AW18">
        <v>5</v>
      </c>
      <c r="AX18">
        <v>2.2999999999999998</v>
      </c>
    </row>
    <row r="19" spans="1:50" x14ac:dyDescent="0.25">
      <c r="A19">
        <v>205016</v>
      </c>
      <c r="B19">
        <v>0.5</v>
      </c>
      <c r="C19">
        <v>2.5000000000000001E-2</v>
      </c>
      <c r="D19">
        <v>7142</v>
      </c>
      <c r="E19">
        <v>0.5</v>
      </c>
      <c r="F19">
        <v>59</v>
      </c>
      <c r="G19">
        <v>0.5</v>
      </c>
      <c r="H19">
        <v>0.08</v>
      </c>
      <c r="I19">
        <v>0.05</v>
      </c>
      <c r="J19">
        <v>2.5000000000000001E-2</v>
      </c>
      <c r="K19">
        <v>13.42</v>
      </c>
      <c r="L19">
        <v>3.1</v>
      </c>
      <c r="M19">
        <v>17</v>
      </c>
      <c r="N19">
        <v>0.49</v>
      </c>
      <c r="O19">
        <v>5</v>
      </c>
      <c r="P19">
        <v>1.1299999999999999</v>
      </c>
      <c r="Q19">
        <v>2.6</v>
      </c>
      <c r="R19">
        <v>2.5000000000000001E-2</v>
      </c>
      <c r="S19">
        <v>2.5000000000000001E-2</v>
      </c>
      <c r="T19">
        <v>825</v>
      </c>
      <c r="U19">
        <v>6.17</v>
      </c>
      <c r="V19">
        <v>2.2999999999999998</v>
      </c>
      <c r="W19">
        <v>0.04</v>
      </c>
      <c r="X19">
        <v>157</v>
      </c>
      <c r="Y19">
        <v>0.2</v>
      </c>
      <c r="Z19">
        <v>5.0000000000000001E-3</v>
      </c>
      <c r="AA19">
        <v>0.1</v>
      </c>
      <c r="AB19">
        <v>4</v>
      </c>
      <c r="AC19">
        <v>67</v>
      </c>
      <c r="AD19">
        <v>7</v>
      </c>
      <c r="AE19">
        <v>5</v>
      </c>
      <c r="AF19">
        <v>2.5</v>
      </c>
      <c r="AG19">
        <v>8.17</v>
      </c>
      <c r="AH19">
        <v>2.5000000000000001E-2</v>
      </c>
      <c r="AI19">
        <v>0.05</v>
      </c>
      <c r="AJ19">
        <v>2</v>
      </c>
      <c r="AK19">
        <v>0.5</v>
      </c>
      <c r="AL19">
        <v>0.5</v>
      </c>
      <c r="AM19">
        <v>8</v>
      </c>
      <c r="AN19">
        <v>2.5000000000000001E-2</v>
      </c>
      <c r="AO19">
        <v>2.5000000000000001E-2</v>
      </c>
      <c r="AP19">
        <v>2.76</v>
      </c>
      <c r="AQ19">
        <v>70</v>
      </c>
      <c r="AR19">
        <v>0.05</v>
      </c>
      <c r="AS19">
        <v>0.27</v>
      </c>
      <c r="AT19">
        <v>22</v>
      </c>
      <c r="AU19">
        <v>0.05</v>
      </c>
      <c r="AV19">
        <v>4.46</v>
      </c>
      <c r="AW19">
        <v>8</v>
      </c>
      <c r="AX19">
        <v>1.9</v>
      </c>
    </row>
    <row r="20" spans="1:50" x14ac:dyDescent="0.25">
      <c r="A20">
        <v>205017</v>
      </c>
      <c r="B20">
        <v>0.5</v>
      </c>
      <c r="C20">
        <v>2.5000000000000001E-2</v>
      </c>
      <c r="D20">
        <v>4874</v>
      </c>
      <c r="E20">
        <v>0.5</v>
      </c>
      <c r="F20">
        <v>31</v>
      </c>
      <c r="G20">
        <v>0.25</v>
      </c>
      <c r="H20">
        <v>0.06</v>
      </c>
      <c r="I20">
        <v>0.02</v>
      </c>
      <c r="J20">
        <v>2.5000000000000001E-2</v>
      </c>
      <c r="K20">
        <v>5.72</v>
      </c>
      <c r="L20">
        <v>0.8</v>
      </c>
      <c r="M20">
        <v>17</v>
      </c>
      <c r="N20">
        <v>0.31</v>
      </c>
      <c r="O20">
        <v>2</v>
      </c>
      <c r="P20">
        <v>0.74</v>
      </c>
      <c r="Q20">
        <v>1.7</v>
      </c>
      <c r="R20">
        <v>2.5000000000000001E-2</v>
      </c>
      <c r="S20">
        <v>2.5000000000000001E-2</v>
      </c>
      <c r="T20">
        <v>468</v>
      </c>
      <c r="U20">
        <v>2.89</v>
      </c>
      <c r="V20">
        <v>1.5</v>
      </c>
      <c r="W20">
        <v>0.02</v>
      </c>
      <c r="X20">
        <v>29</v>
      </c>
      <c r="Y20">
        <v>0.1</v>
      </c>
      <c r="Z20">
        <v>5.0000000000000001E-3</v>
      </c>
      <c r="AA20">
        <v>0.1</v>
      </c>
      <c r="AB20">
        <v>2</v>
      </c>
      <c r="AC20">
        <v>46</v>
      </c>
      <c r="AD20">
        <v>3.1</v>
      </c>
      <c r="AE20">
        <v>5</v>
      </c>
      <c r="AF20">
        <v>2.5</v>
      </c>
      <c r="AG20">
        <v>4.9800000000000004</v>
      </c>
      <c r="AH20">
        <v>2.5000000000000001E-2</v>
      </c>
      <c r="AI20">
        <v>2.5000000000000001E-2</v>
      </c>
      <c r="AJ20">
        <v>0.5</v>
      </c>
      <c r="AK20">
        <v>0.5</v>
      </c>
      <c r="AL20">
        <v>0.25</v>
      </c>
      <c r="AM20">
        <v>3.5</v>
      </c>
      <c r="AN20">
        <v>2.5000000000000001E-2</v>
      </c>
      <c r="AO20">
        <v>2.5000000000000001E-2</v>
      </c>
      <c r="AP20">
        <v>1.6</v>
      </c>
      <c r="AQ20">
        <v>49</v>
      </c>
      <c r="AR20">
        <v>2.5000000000000001E-2</v>
      </c>
      <c r="AS20">
        <v>0.12</v>
      </c>
      <c r="AT20">
        <v>14</v>
      </c>
      <c r="AU20">
        <v>0.05</v>
      </c>
      <c r="AV20">
        <v>1.3</v>
      </c>
      <c r="AW20">
        <v>5</v>
      </c>
      <c r="AX20">
        <v>1.9</v>
      </c>
    </row>
    <row r="21" spans="1:50" x14ac:dyDescent="0.25">
      <c r="A21">
        <v>205018</v>
      </c>
      <c r="B21">
        <v>0.5</v>
      </c>
      <c r="C21">
        <v>2.5000000000000001E-2</v>
      </c>
      <c r="D21">
        <v>8259</v>
      </c>
      <c r="E21">
        <v>0.5</v>
      </c>
      <c r="F21">
        <v>32</v>
      </c>
      <c r="G21">
        <v>0.25</v>
      </c>
      <c r="H21">
        <v>0.08</v>
      </c>
      <c r="I21">
        <v>0.05</v>
      </c>
      <c r="J21">
        <v>2.5000000000000001E-2</v>
      </c>
      <c r="K21">
        <v>8.7200000000000006</v>
      </c>
      <c r="L21">
        <v>2.9</v>
      </c>
      <c r="M21">
        <v>17</v>
      </c>
      <c r="N21">
        <v>0.57999999999999996</v>
      </c>
      <c r="O21">
        <v>4</v>
      </c>
      <c r="P21">
        <v>1.18</v>
      </c>
      <c r="Q21">
        <v>3</v>
      </c>
      <c r="R21">
        <v>0.1</v>
      </c>
      <c r="S21">
        <v>2.5000000000000001E-2</v>
      </c>
      <c r="T21">
        <v>778</v>
      </c>
      <c r="U21">
        <v>4.2</v>
      </c>
      <c r="V21">
        <v>3.6</v>
      </c>
      <c r="W21">
        <v>0.04</v>
      </c>
      <c r="X21">
        <v>81</v>
      </c>
      <c r="Y21">
        <v>0.1</v>
      </c>
      <c r="Z21">
        <v>5.0000000000000001E-3</v>
      </c>
      <c r="AA21">
        <v>0.1</v>
      </c>
      <c r="AB21">
        <v>3</v>
      </c>
      <c r="AC21">
        <v>57</v>
      </c>
      <c r="AD21">
        <v>4.7</v>
      </c>
      <c r="AE21">
        <v>5</v>
      </c>
      <c r="AF21">
        <v>2.5</v>
      </c>
      <c r="AG21">
        <v>8.24</v>
      </c>
      <c r="AH21">
        <v>2.5000000000000001E-2</v>
      </c>
      <c r="AI21">
        <v>2.5000000000000001E-2</v>
      </c>
      <c r="AJ21">
        <v>2</v>
      </c>
      <c r="AK21">
        <v>0.5</v>
      </c>
      <c r="AL21">
        <v>0.5</v>
      </c>
      <c r="AM21">
        <v>7.7</v>
      </c>
      <c r="AN21">
        <v>2.5000000000000001E-2</v>
      </c>
      <c r="AO21">
        <v>2.5000000000000001E-2</v>
      </c>
      <c r="AP21">
        <v>2.42</v>
      </c>
      <c r="AQ21">
        <v>51</v>
      </c>
      <c r="AR21">
        <v>0.05</v>
      </c>
      <c r="AS21">
        <v>0.22</v>
      </c>
      <c r="AT21">
        <v>21</v>
      </c>
      <c r="AU21">
        <v>0.05</v>
      </c>
      <c r="AV21">
        <v>2.17</v>
      </c>
      <c r="AW21">
        <v>6</v>
      </c>
      <c r="AX21">
        <v>3.6</v>
      </c>
    </row>
    <row r="22" spans="1:50" x14ac:dyDescent="0.25">
      <c r="A22">
        <v>205019</v>
      </c>
      <c r="B22">
        <v>0.5</v>
      </c>
      <c r="C22">
        <v>2.5000000000000001E-2</v>
      </c>
      <c r="D22">
        <v>7309</v>
      </c>
      <c r="E22">
        <v>2</v>
      </c>
      <c r="F22">
        <v>33</v>
      </c>
      <c r="G22">
        <v>0.25</v>
      </c>
      <c r="H22">
        <v>0.08</v>
      </c>
      <c r="I22">
        <v>0.06</v>
      </c>
      <c r="J22">
        <v>2.5000000000000001E-2</v>
      </c>
      <c r="K22">
        <v>8.1300000000000008</v>
      </c>
      <c r="L22">
        <v>2.1</v>
      </c>
      <c r="M22">
        <v>17</v>
      </c>
      <c r="N22">
        <v>0.47</v>
      </c>
      <c r="O22">
        <v>3</v>
      </c>
      <c r="P22">
        <v>0.94</v>
      </c>
      <c r="Q22">
        <v>2.4</v>
      </c>
      <c r="R22">
        <v>0.09</v>
      </c>
      <c r="S22">
        <v>2.5000000000000001E-2</v>
      </c>
      <c r="T22">
        <v>575</v>
      </c>
      <c r="U22">
        <v>4.0199999999999996</v>
      </c>
      <c r="V22">
        <v>3.5</v>
      </c>
      <c r="W22">
        <v>0.03</v>
      </c>
      <c r="X22">
        <v>73</v>
      </c>
      <c r="Y22">
        <v>0.2</v>
      </c>
      <c r="Z22">
        <v>5.0000000000000001E-3</v>
      </c>
      <c r="AA22">
        <v>0.1</v>
      </c>
      <c r="AB22">
        <v>2</v>
      </c>
      <c r="AC22">
        <v>58</v>
      </c>
      <c r="AD22">
        <v>4.4000000000000004</v>
      </c>
      <c r="AE22">
        <v>5</v>
      </c>
      <c r="AF22">
        <v>2.5</v>
      </c>
      <c r="AG22">
        <v>6.67</v>
      </c>
      <c r="AH22">
        <v>2.5000000000000001E-2</v>
      </c>
      <c r="AI22">
        <v>0.06</v>
      </c>
      <c r="AJ22">
        <v>1</v>
      </c>
      <c r="AK22">
        <v>0.5</v>
      </c>
      <c r="AL22">
        <v>0.25</v>
      </c>
      <c r="AM22">
        <v>6.9</v>
      </c>
      <c r="AN22">
        <v>2.5000000000000001E-2</v>
      </c>
      <c r="AO22">
        <v>0.13</v>
      </c>
      <c r="AP22">
        <v>2.42</v>
      </c>
      <c r="AQ22">
        <v>69</v>
      </c>
      <c r="AR22">
        <v>0.05</v>
      </c>
      <c r="AS22">
        <v>0.16</v>
      </c>
      <c r="AT22">
        <v>18</v>
      </c>
      <c r="AU22">
        <v>0.05</v>
      </c>
      <c r="AV22">
        <v>2.1800000000000002</v>
      </c>
      <c r="AW22">
        <v>5</v>
      </c>
      <c r="AX22">
        <v>3.3</v>
      </c>
    </row>
    <row r="23" spans="1:50" x14ac:dyDescent="0.25">
      <c r="A23">
        <v>205020</v>
      </c>
      <c r="B23">
        <v>0.5</v>
      </c>
      <c r="C23">
        <v>2.5000000000000001E-2</v>
      </c>
      <c r="D23">
        <v>8563</v>
      </c>
      <c r="E23">
        <v>0.5</v>
      </c>
      <c r="F23">
        <v>27</v>
      </c>
      <c r="G23">
        <v>0.25</v>
      </c>
      <c r="H23">
        <v>0.09</v>
      </c>
      <c r="I23">
        <v>0.03</v>
      </c>
      <c r="J23">
        <v>2.5000000000000001E-2</v>
      </c>
      <c r="K23">
        <v>10.02</v>
      </c>
      <c r="L23">
        <v>2.4</v>
      </c>
      <c r="M23">
        <v>18</v>
      </c>
      <c r="N23">
        <v>0.56999999999999995</v>
      </c>
      <c r="O23">
        <v>4</v>
      </c>
      <c r="P23">
        <v>1.1599999999999999</v>
      </c>
      <c r="Q23">
        <v>2.9</v>
      </c>
      <c r="R23">
        <v>0.11</v>
      </c>
      <c r="S23">
        <v>2.5000000000000001E-2</v>
      </c>
      <c r="T23">
        <v>597</v>
      </c>
      <c r="U23">
        <v>5.05</v>
      </c>
      <c r="V23">
        <v>3.7</v>
      </c>
      <c r="W23">
        <v>0.03</v>
      </c>
      <c r="X23">
        <v>89</v>
      </c>
      <c r="Y23">
        <v>0.2</v>
      </c>
      <c r="Z23">
        <v>5.0000000000000001E-3</v>
      </c>
      <c r="AA23">
        <v>0.1</v>
      </c>
      <c r="AB23">
        <v>2</v>
      </c>
      <c r="AC23">
        <v>49</v>
      </c>
      <c r="AD23">
        <v>5.2</v>
      </c>
      <c r="AE23">
        <v>5</v>
      </c>
      <c r="AF23">
        <v>2.5</v>
      </c>
      <c r="AG23">
        <v>7.84</v>
      </c>
      <c r="AH23">
        <v>2.5000000000000001E-2</v>
      </c>
      <c r="AI23">
        <v>2.5000000000000001E-2</v>
      </c>
      <c r="AJ23">
        <v>2</v>
      </c>
      <c r="AK23">
        <v>0.5</v>
      </c>
      <c r="AL23">
        <v>0.6</v>
      </c>
      <c r="AM23">
        <v>4.5999999999999996</v>
      </c>
      <c r="AN23">
        <v>2.5000000000000001E-2</v>
      </c>
      <c r="AO23">
        <v>0.1</v>
      </c>
      <c r="AP23">
        <v>2.88</v>
      </c>
      <c r="AQ23">
        <v>88</v>
      </c>
      <c r="AR23">
        <v>0.06</v>
      </c>
      <c r="AS23">
        <v>0.25</v>
      </c>
      <c r="AT23">
        <v>21</v>
      </c>
      <c r="AU23">
        <v>0.05</v>
      </c>
      <c r="AV23">
        <v>2.72</v>
      </c>
      <c r="AW23">
        <v>5</v>
      </c>
      <c r="AX23">
        <v>3.8</v>
      </c>
    </row>
    <row r="24" spans="1:50" x14ac:dyDescent="0.25">
      <c r="A24">
        <v>205021</v>
      </c>
      <c r="B24">
        <v>0.5</v>
      </c>
      <c r="C24">
        <v>2.5000000000000001E-2</v>
      </c>
      <c r="D24">
        <v>6038</v>
      </c>
      <c r="E24">
        <v>0.5</v>
      </c>
      <c r="F24">
        <v>38</v>
      </c>
      <c r="G24">
        <v>0.25</v>
      </c>
      <c r="H24">
        <v>0.08</v>
      </c>
      <c r="I24">
        <v>0.04</v>
      </c>
      <c r="J24">
        <v>2.5000000000000001E-2</v>
      </c>
      <c r="K24">
        <v>7.47</v>
      </c>
      <c r="L24">
        <v>1.9</v>
      </c>
      <c r="M24">
        <v>20</v>
      </c>
      <c r="N24">
        <v>0.42</v>
      </c>
      <c r="O24">
        <v>4</v>
      </c>
      <c r="P24">
        <v>0.89</v>
      </c>
      <c r="Q24">
        <v>2.1</v>
      </c>
      <c r="R24">
        <v>7.0000000000000007E-2</v>
      </c>
      <c r="S24">
        <v>2.5000000000000001E-2</v>
      </c>
      <c r="T24">
        <v>612</v>
      </c>
      <c r="U24">
        <v>3.71</v>
      </c>
      <c r="V24">
        <v>2.2000000000000002</v>
      </c>
      <c r="W24">
        <v>0.04</v>
      </c>
      <c r="X24">
        <v>65</v>
      </c>
      <c r="Y24">
        <v>0.1</v>
      </c>
      <c r="Z24">
        <v>5.0000000000000001E-3</v>
      </c>
      <c r="AA24">
        <v>0.1</v>
      </c>
      <c r="AB24">
        <v>3</v>
      </c>
      <c r="AC24">
        <v>54</v>
      </c>
      <c r="AD24">
        <v>3.2</v>
      </c>
      <c r="AE24">
        <v>5</v>
      </c>
      <c r="AF24">
        <v>2.5</v>
      </c>
      <c r="AG24">
        <v>6.57</v>
      </c>
      <c r="AH24">
        <v>2.5000000000000001E-2</v>
      </c>
      <c r="AI24">
        <v>2.5000000000000001E-2</v>
      </c>
      <c r="AJ24">
        <v>1</v>
      </c>
      <c r="AK24">
        <v>0.5</v>
      </c>
      <c r="AL24">
        <v>0.25</v>
      </c>
      <c r="AM24">
        <v>4.5999999999999996</v>
      </c>
      <c r="AN24">
        <v>2.5000000000000001E-2</v>
      </c>
      <c r="AO24">
        <v>2.5000000000000001E-2</v>
      </c>
      <c r="AP24">
        <v>1.94</v>
      </c>
      <c r="AQ24">
        <v>62</v>
      </c>
      <c r="AR24">
        <v>2.5000000000000001E-2</v>
      </c>
      <c r="AS24">
        <v>0.18</v>
      </c>
      <c r="AT24">
        <v>18</v>
      </c>
      <c r="AU24">
        <v>0.05</v>
      </c>
      <c r="AV24">
        <v>1.88</v>
      </c>
      <c r="AW24">
        <v>7</v>
      </c>
      <c r="AX24">
        <v>2.8</v>
      </c>
    </row>
    <row r="25" spans="1:50" x14ac:dyDescent="0.25">
      <c r="A25">
        <v>205022</v>
      </c>
      <c r="B25">
        <v>0.5</v>
      </c>
      <c r="C25">
        <v>2.5000000000000001E-2</v>
      </c>
      <c r="D25">
        <v>9116</v>
      </c>
      <c r="E25">
        <v>1</v>
      </c>
      <c r="F25">
        <v>57</v>
      </c>
      <c r="G25">
        <v>0.6</v>
      </c>
      <c r="H25">
        <v>0.09</v>
      </c>
      <c r="I25">
        <v>7.0000000000000007E-2</v>
      </c>
      <c r="J25">
        <v>2.5000000000000001E-2</v>
      </c>
      <c r="K25">
        <v>14.72</v>
      </c>
      <c r="L25">
        <v>3.7</v>
      </c>
      <c r="M25">
        <v>18</v>
      </c>
      <c r="N25">
        <v>0.67</v>
      </c>
      <c r="O25">
        <v>6</v>
      </c>
      <c r="P25">
        <v>1.25</v>
      </c>
      <c r="Q25">
        <v>3.4</v>
      </c>
      <c r="R25">
        <v>0.06</v>
      </c>
      <c r="S25">
        <v>2.5000000000000001E-2</v>
      </c>
      <c r="T25">
        <v>899</v>
      </c>
      <c r="U25">
        <v>7.07</v>
      </c>
      <c r="V25">
        <v>3.6</v>
      </c>
      <c r="W25">
        <v>0.05</v>
      </c>
      <c r="X25">
        <v>165</v>
      </c>
      <c r="Y25">
        <v>0.2</v>
      </c>
      <c r="Z25">
        <v>5.0000000000000001E-3</v>
      </c>
      <c r="AA25">
        <v>0.1</v>
      </c>
      <c r="AB25">
        <v>4</v>
      </c>
      <c r="AC25">
        <v>80</v>
      </c>
      <c r="AD25">
        <v>7.1</v>
      </c>
      <c r="AE25">
        <v>5</v>
      </c>
      <c r="AF25">
        <v>2.5</v>
      </c>
      <c r="AG25">
        <v>9.73</v>
      </c>
      <c r="AH25">
        <v>2.5000000000000001E-2</v>
      </c>
      <c r="AI25">
        <v>2.5000000000000001E-2</v>
      </c>
      <c r="AJ25">
        <v>2</v>
      </c>
      <c r="AK25">
        <v>0.5</v>
      </c>
      <c r="AL25">
        <v>0.6</v>
      </c>
      <c r="AM25">
        <v>10</v>
      </c>
      <c r="AN25">
        <v>2.5000000000000001E-2</v>
      </c>
      <c r="AO25">
        <v>2.5000000000000001E-2</v>
      </c>
      <c r="AP25">
        <v>2.84</v>
      </c>
      <c r="AQ25">
        <v>56</v>
      </c>
      <c r="AR25">
        <v>7.0000000000000007E-2</v>
      </c>
      <c r="AS25">
        <v>0.28999999999999998</v>
      </c>
      <c r="AT25">
        <v>22</v>
      </c>
      <c r="AU25">
        <v>0.05</v>
      </c>
      <c r="AV25">
        <v>4.82</v>
      </c>
      <c r="AW25">
        <v>8</v>
      </c>
      <c r="AX25">
        <v>2.2999999999999998</v>
      </c>
    </row>
    <row r="26" spans="1:50" x14ac:dyDescent="0.25">
      <c r="A26">
        <v>205023</v>
      </c>
      <c r="B26">
        <v>0.5</v>
      </c>
      <c r="C26">
        <v>2.5000000000000001E-2</v>
      </c>
      <c r="D26">
        <v>8629</v>
      </c>
      <c r="E26">
        <v>0.5</v>
      </c>
      <c r="F26">
        <v>45</v>
      </c>
      <c r="G26">
        <v>0.25</v>
      </c>
      <c r="H26">
        <v>0.08</v>
      </c>
      <c r="I26">
        <v>0.05</v>
      </c>
      <c r="J26">
        <v>2.5000000000000001E-2</v>
      </c>
      <c r="K26">
        <v>10.61</v>
      </c>
      <c r="L26">
        <v>2.2999999999999998</v>
      </c>
      <c r="M26">
        <v>16</v>
      </c>
      <c r="N26">
        <v>0.56000000000000005</v>
      </c>
      <c r="O26">
        <v>4</v>
      </c>
      <c r="P26">
        <v>0.98</v>
      </c>
      <c r="Q26">
        <v>2.7</v>
      </c>
      <c r="R26">
        <v>0.09</v>
      </c>
      <c r="S26">
        <v>2.5000000000000001E-2</v>
      </c>
      <c r="T26">
        <v>842</v>
      </c>
      <c r="U26">
        <v>5.32</v>
      </c>
      <c r="V26">
        <v>2.9</v>
      </c>
      <c r="W26">
        <v>0.04</v>
      </c>
      <c r="X26">
        <v>120</v>
      </c>
      <c r="Y26">
        <v>0.2</v>
      </c>
      <c r="Z26">
        <v>5.0000000000000001E-3</v>
      </c>
      <c r="AA26">
        <v>0.1</v>
      </c>
      <c r="AB26">
        <v>3</v>
      </c>
      <c r="AC26">
        <v>75</v>
      </c>
      <c r="AD26">
        <v>6.6</v>
      </c>
      <c r="AE26">
        <v>5</v>
      </c>
      <c r="AF26">
        <v>2.5</v>
      </c>
      <c r="AG26">
        <v>8.27</v>
      </c>
      <c r="AH26">
        <v>2.5000000000000001E-2</v>
      </c>
      <c r="AI26">
        <v>2.5000000000000001E-2</v>
      </c>
      <c r="AJ26">
        <v>2</v>
      </c>
      <c r="AK26">
        <v>0.5</v>
      </c>
      <c r="AL26">
        <v>0.25</v>
      </c>
      <c r="AM26">
        <v>8.4</v>
      </c>
      <c r="AN26">
        <v>2.5000000000000001E-2</v>
      </c>
      <c r="AO26">
        <v>2.5000000000000001E-2</v>
      </c>
      <c r="AP26">
        <v>2.4300000000000002</v>
      </c>
      <c r="AQ26">
        <v>63</v>
      </c>
      <c r="AR26">
        <v>0.05</v>
      </c>
      <c r="AS26">
        <v>0.2</v>
      </c>
      <c r="AT26">
        <v>18</v>
      </c>
      <c r="AU26">
        <v>0.05</v>
      </c>
      <c r="AV26">
        <v>3.21</v>
      </c>
      <c r="AW26">
        <v>10</v>
      </c>
      <c r="AX26">
        <v>3.1</v>
      </c>
    </row>
    <row r="27" spans="1:50" x14ac:dyDescent="0.25">
      <c r="A27">
        <v>205024</v>
      </c>
      <c r="B27">
        <v>0.5</v>
      </c>
      <c r="C27">
        <v>2.5000000000000001E-2</v>
      </c>
      <c r="D27">
        <v>7126</v>
      </c>
      <c r="E27">
        <v>3</v>
      </c>
      <c r="F27">
        <v>60</v>
      </c>
      <c r="G27">
        <v>0.25</v>
      </c>
      <c r="H27">
        <v>7.0000000000000007E-2</v>
      </c>
      <c r="I27">
        <v>0.06</v>
      </c>
      <c r="J27">
        <v>2.5000000000000001E-2</v>
      </c>
      <c r="K27">
        <v>8.27</v>
      </c>
      <c r="L27">
        <v>1.7</v>
      </c>
      <c r="M27">
        <v>19</v>
      </c>
      <c r="N27">
        <v>0.47</v>
      </c>
      <c r="O27">
        <v>3</v>
      </c>
      <c r="P27">
        <v>0.92</v>
      </c>
      <c r="Q27">
        <v>2.2999999999999998</v>
      </c>
      <c r="R27">
        <v>0.09</v>
      </c>
      <c r="S27">
        <v>2.5000000000000001E-2</v>
      </c>
      <c r="T27">
        <v>657</v>
      </c>
      <c r="U27">
        <v>4.21</v>
      </c>
      <c r="V27">
        <v>2.5</v>
      </c>
      <c r="W27">
        <v>0.03</v>
      </c>
      <c r="X27">
        <v>76</v>
      </c>
      <c r="Y27">
        <v>0.1</v>
      </c>
      <c r="Z27">
        <v>5.0000000000000001E-3</v>
      </c>
      <c r="AA27">
        <v>0.1</v>
      </c>
      <c r="AB27">
        <v>2</v>
      </c>
      <c r="AC27">
        <v>74</v>
      </c>
      <c r="AD27">
        <v>3.6</v>
      </c>
      <c r="AE27">
        <v>5</v>
      </c>
      <c r="AF27">
        <v>2.5</v>
      </c>
      <c r="AG27">
        <v>6.72</v>
      </c>
      <c r="AH27">
        <v>2.5000000000000001E-2</v>
      </c>
      <c r="AI27">
        <v>2.5000000000000001E-2</v>
      </c>
      <c r="AJ27">
        <v>1</v>
      </c>
      <c r="AK27">
        <v>0.5</v>
      </c>
      <c r="AL27">
        <v>0.25</v>
      </c>
      <c r="AM27">
        <v>8.4</v>
      </c>
      <c r="AN27">
        <v>2.5000000000000001E-2</v>
      </c>
      <c r="AO27">
        <v>2.5000000000000001E-2</v>
      </c>
      <c r="AP27">
        <v>2.16</v>
      </c>
      <c r="AQ27">
        <v>60</v>
      </c>
      <c r="AR27">
        <v>2.5000000000000001E-2</v>
      </c>
      <c r="AS27">
        <v>0.14000000000000001</v>
      </c>
      <c r="AT27">
        <v>18</v>
      </c>
      <c r="AU27">
        <v>0.05</v>
      </c>
      <c r="AV27">
        <v>2.0699999999999998</v>
      </c>
      <c r="AW27">
        <v>8</v>
      </c>
      <c r="AX27">
        <v>3.1</v>
      </c>
    </row>
    <row r="28" spans="1:50" x14ac:dyDescent="0.25">
      <c r="A28">
        <v>205025</v>
      </c>
      <c r="B28">
        <v>0.5</v>
      </c>
      <c r="C28">
        <v>2.5000000000000001E-2</v>
      </c>
      <c r="D28">
        <v>9359</v>
      </c>
      <c r="E28">
        <v>2</v>
      </c>
      <c r="F28">
        <v>123</v>
      </c>
      <c r="G28">
        <v>0.25</v>
      </c>
      <c r="H28">
        <v>0.11</v>
      </c>
      <c r="I28">
        <v>0.03</v>
      </c>
      <c r="J28">
        <v>2.5000000000000001E-2</v>
      </c>
      <c r="K28">
        <v>11.07</v>
      </c>
      <c r="L28">
        <v>5.2</v>
      </c>
      <c r="M28">
        <v>24</v>
      </c>
      <c r="N28">
        <v>0.54</v>
      </c>
      <c r="O28">
        <v>4</v>
      </c>
      <c r="P28">
        <v>1.34</v>
      </c>
      <c r="Q28">
        <v>3.4</v>
      </c>
      <c r="R28">
        <v>0.09</v>
      </c>
      <c r="S28">
        <v>2.5000000000000001E-2</v>
      </c>
      <c r="T28">
        <v>555</v>
      </c>
      <c r="U28">
        <v>4.75</v>
      </c>
      <c r="V28">
        <v>4</v>
      </c>
      <c r="W28">
        <v>0.03</v>
      </c>
      <c r="X28">
        <v>162</v>
      </c>
      <c r="Y28">
        <v>0.05</v>
      </c>
      <c r="Z28">
        <v>5.0000000000000001E-3</v>
      </c>
      <c r="AA28">
        <v>0.1</v>
      </c>
      <c r="AB28">
        <v>4</v>
      </c>
      <c r="AC28">
        <v>47</v>
      </c>
      <c r="AD28">
        <v>4.5999999999999996</v>
      </c>
      <c r="AE28">
        <v>5</v>
      </c>
      <c r="AF28">
        <v>2.5</v>
      </c>
      <c r="AG28">
        <v>7.87</v>
      </c>
      <c r="AH28">
        <v>2.5000000000000001E-2</v>
      </c>
      <c r="AI28">
        <v>2.5000000000000001E-2</v>
      </c>
      <c r="AJ28">
        <v>2</v>
      </c>
      <c r="AK28">
        <v>0.5</v>
      </c>
      <c r="AL28">
        <v>0.6</v>
      </c>
      <c r="AM28">
        <v>5</v>
      </c>
      <c r="AN28">
        <v>2.5000000000000001E-2</v>
      </c>
      <c r="AO28">
        <v>2.5000000000000001E-2</v>
      </c>
      <c r="AP28">
        <v>3.03</v>
      </c>
      <c r="AQ28">
        <v>57</v>
      </c>
      <c r="AR28">
        <v>7.0000000000000007E-2</v>
      </c>
      <c r="AS28">
        <v>0.24</v>
      </c>
      <c r="AT28">
        <v>25</v>
      </c>
      <c r="AU28">
        <v>0.05</v>
      </c>
      <c r="AV28">
        <v>3.11</v>
      </c>
      <c r="AW28">
        <v>5</v>
      </c>
      <c r="AX28">
        <v>3.3</v>
      </c>
    </row>
    <row r="29" spans="1:50" x14ac:dyDescent="0.25">
      <c r="A29">
        <v>205026</v>
      </c>
      <c r="B29">
        <v>0.5</v>
      </c>
      <c r="C29">
        <v>2.5000000000000001E-2</v>
      </c>
      <c r="D29">
        <v>8555</v>
      </c>
      <c r="E29">
        <v>2</v>
      </c>
      <c r="F29">
        <v>36</v>
      </c>
      <c r="G29">
        <v>0.25</v>
      </c>
      <c r="H29">
        <v>0.13</v>
      </c>
      <c r="I29">
        <v>0.02</v>
      </c>
      <c r="J29">
        <v>2.5000000000000001E-2</v>
      </c>
      <c r="K29">
        <v>10.47</v>
      </c>
      <c r="L29">
        <v>2.8</v>
      </c>
      <c r="M29">
        <v>29</v>
      </c>
      <c r="N29">
        <v>0.6</v>
      </c>
      <c r="O29">
        <v>4</v>
      </c>
      <c r="P29">
        <v>1.5</v>
      </c>
      <c r="Q29">
        <v>3.5</v>
      </c>
      <c r="R29">
        <v>0.12</v>
      </c>
      <c r="S29">
        <v>2.5000000000000001E-2</v>
      </c>
      <c r="T29">
        <v>497</v>
      </c>
      <c r="U29">
        <v>4.25</v>
      </c>
      <c r="V29">
        <v>3.4</v>
      </c>
      <c r="W29">
        <v>0.02</v>
      </c>
      <c r="X29">
        <v>129</v>
      </c>
      <c r="Y29">
        <v>0.2</v>
      </c>
      <c r="Z29">
        <v>5.0000000000000001E-3</v>
      </c>
      <c r="AA29">
        <v>0.1</v>
      </c>
      <c r="AB29">
        <v>3</v>
      </c>
      <c r="AC29">
        <v>56</v>
      </c>
      <c r="AD29">
        <v>4.5999999999999996</v>
      </c>
      <c r="AE29">
        <v>5</v>
      </c>
      <c r="AF29">
        <v>2.5</v>
      </c>
      <c r="AG29">
        <v>7.51</v>
      </c>
      <c r="AH29">
        <v>2.5000000000000001E-2</v>
      </c>
      <c r="AI29">
        <v>2.5000000000000001E-2</v>
      </c>
      <c r="AJ29">
        <v>2</v>
      </c>
      <c r="AK29">
        <v>0.5</v>
      </c>
      <c r="AL29">
        <v>0.7</v>
      </c>
      <c r="AM29">
        <v>2.8</v>
      </c>
      <c r="AN29">
        <v>2.5000000000000001E-2</v>
      </c>
      <c r="AO29">
        <v>2.5000000000000001E-2</v>
      </c>
      <c r="AP29">
        <v>3.32</v>
      </c>
      <c r="AQ29">
        <v>81</v>
      </c>
      <c r="AR29">
        <v>0.06</v>
      </c>
      <c r="AS29">
        <v>0.25</v>
      </c>
      <c r="AT29">
        <v>31</v>
      </c>
      <c r="AU29">
        <v>0.05</v>
      </c>
      <c r="AV29">
        <v>2.73</v>
      </c>
      <c r="AW29">
        <v>5</v>
      </c>
      <c r="AX29">
        <v>4.5</v>
      </c>
    </row>
    <row r="30" spans="1:50" x14ac:dyDescent="0.25">
      <c r="A30">
        <v>205027</v>
      </c>
      <c r="B30">
        <v>0.5</v>
      </c>
      <c r="C30">
        <v>2.5000000000000001E-2</v>
      </c>
      <c r="D30">
        <v>11584</v>
      </c>
      <c r="E30">
        <v>4</v>
      </c>
      <c r="F30">
        <v>137</v>
      </c>
      <c r="G30">
        <v>0.7</v>
      </c>
      <c r="H30">
        <v>0.1</v>
      </c>
      <c r="I30">
        <v>0.03</v>
      </c>
      <c r="J30">
        <v>2.5000000000000001E-2</v>
      </c>
      <c r="K30">
        <v>15.43</v>
      </c>
      <c r="L30">
        <v>4.9000000000000004</v>
      </c>
      <c r="M30">
        <v>21</v>
      </c>
      <c r="N30">
        <v>0.85</v>
      </c>
      <c r="O30">
        <v>8</v>
      </c>
      <c r="P30">
        <v>1.64</v>
      </c>
      <c r="Q30">
        <v>4.0999999999999996</v>
      </c>
      <c r="R30">
        <v>0.09</v>
      </c>
      <c r="S30">
        <v>2.5000000000000001E-2</v>
      </c>
      <c r="T30">
        <v>1082</v>
      </c>
      <c r="U30">
        <v>7.41</v>
      </c>
      <c r="V30">
        <v>3.7</v>
      </c>
      <c r="W30">
        <v>0.06</v>
      </c>
      <c r="X30">
        <v>218</v>
      </c>
      <c r="Y30">
        <v>0.05</v>
      </c>
      <c r="Z30">
        <v>5.0000000000000001E-3</v>
      </c>
      <c r="AA30">
        <v>0.1</v>
      </c>
      <c r="AB30">
        <v>5</v>
      </c>
      <c r="AC30">
        <v>74</v>
      </c>
      <c r="AD30">
        <v>5</v>
      </c>
      <c r="AE30">
        <v>5</v>
      </c>
      <c r="AF30">
        <v>2.5</v>
      </c>
      <c r="AG30">
        <v>13.58</v>
      </c>
      <c r="AH30">
        <v>2.5000000000000001E-2</v>
      </c>
      <c r="AI30">
        <v>2.5000000000000001E-2</v>
      </c>
      <c r="AJ30">
        <v>3</v>
      </c>
      <c r="AK30">
        <v>0.5</v>
      </c>
      <c r="AL30">
        <v>0.5</v>
      </c>
      <c r="AM30">
        <v>8.6</v>
      </c>
      <c r="AN30">
        <v>2.5000000000000001E-2</v>
      </c>
      <c r="AO30">
        <v>2.5000000000000001E-2</v>
      </c>
      <c r="AP30">
        <v>3.57</v>
      </c>
      <c r="AQ30">
        <v>86</v>
      </c>
      <c r="AR30">
        <v>0.09</v>
      </c>
      <c r="AS30">
        <v>0.33</v>
      </c>
      <c r="AT30">
        <v>27</v>
      </c>
      <c r="AU30">
        <v>0.05</v>
      </c>
      <c r="AV30">
        <v>5.78</v>
      </c>
      <c r="AW30">
        <v>11</v>
      </c>
      <c r="AX30">
        <v>3.9</v>
      </c>
    </row>
    <row r="31" spans="1:50" x14ac:dyDescent="0.25">
      <c r="A31">
        <v>205028</v>
      </c>
      <c r="B31">
        <v>0.5</v>
      </c>
      <c r="C31">
        <v>2.5000000000000001E-2</v>
      </c>
      <c r="D31">
        <v>11012</v>
      </c>
      <c r="E31">
        <v>0.5</v>
      </c>
      <c r="F31">
        <v>124</v>
      </c>
      <c r="G31">
        <v>0.25</v>
      </c>
      <c r="H31">
        <v>0.09</v>
      </c>
      <c r="I31">
        <v>0.11</v>
      </c>
      <c r="J31">
        <v>2.5000000000000001E-2</v>
      </c>
      <c r="K31">
        <v>13.14</v>
      </c>
      <c r="L31">
        <v>4.5999999999999996</v>
      </c>
      <c r="M31">
        <v>19</v>
      </c>
      <c r="N31">
        <v>0.87</v>
      </c>
      <c r="O31">
        <v>5</v>
      </c>
      <c r="P31">
        <v>1.36</v>
      </c>
      <c r="Q31">
        <v>3.9</v>
      </c>
      <c r="R31">
        <v>0.19</v>
      </c>
      <c r="S31">
        <v>2.5000000000000001E-2</v>
      </c>
      <c r="T31">
        <v>718</v>
      </c>
      <c r="U31">
        <v>8.14</v>
      </c>
      <c r="V31">
        <v>4.9000000000000004</v>
      </c>
      <c r="W31">
        <v>0.05</v>
      </c>
      <c r="X31">
        <v>97</v>
      </c>
      <c r="Y31">
        <v>0.05</v>
      </c>
      <c r="Z31">
        <v>5.0000000000000001E-3</v>
      </c>
      <c r="AA31">
        <v>0.1</v>
      </c>
      <c r="AB31">
        <v>3</v>
      </c>
      <c r="AC31">
        <v>45</v>
      </c>
      <c r="AD31">
        <v>4.5999999999999996</v>
      </c>
      <c r="AE31">
        <v>5</v>
      </c>
      <c r="AF31">
        <v>2.5</v>
      </c>
      <c r="AG31">
        <v>11.51</v>
      </c>
      <c r="AH31">
        <v>2.5000000000000001E-2</v>
      </c>
      <c r="AI31">
        <v>2.5000000000000001E-2</v>
      </c>
      <c r="AJ31">
        <v>2</v>
      </c>
      <c r="AK31">
        <v>0.5</v>
      </c>
      <c r="AL31">
        <v>0.5</v>
      </c>
      <c r="AM31">
        <v>17</v>
      </c>
      <c r="AN31">
        <v>2.5000000000000001E-2</v>
      </c>
      <c r="AO31">
        <v>2.5000000000000001E-2</v>
      </c>
      <c r="AP31">
        <v>2.84</v>
      </c>
      <c r="AQ31">
        <v>135</v>
      </c>
      <c r="AR31">
        <v>7.0000000000000007E-2</v>
      </c>
      <c r="AS31">
        <v>0.22</v>
      </c>
      <c r="AT31">
        <v>22</v>
      </c>
      <c r="AU31">
        <v>0.05</v>
      </c>
      <c r="AV31">
        <v>6.18</v>
      </c>
      <c r="AW31">
        <v>6</v>
      </c>
      <c r="AX31">
        <v>7.6</v>
      </c>
    </row>
    <row r="32" spans="1:50" x14ac:dyDescent="0.25">
      <c r="A32">
        <v>205029</v>
      </c>
      <c r="B32">
        <v>0.5</v>
      </c>
      <c r="C32">
        <v>2.5000000000000001E-2</v>
      </c>
      <c r="D32">
        <v>10328</v>
      </c>
      <c r="E32">
        <v>0.5</v>
      </c>
      <c r="F32">
        <v>65</v>
      </c>
      <c r="G32">
        <v>0.5</v>
      </c>
      <c r="H32">
        <v>0.1</v>
      </c>
      <c r="I32">
        <v>0.03</v>
      </c>
      <c r="J32">
        <v>2.5000000000000001E-2</v>
      </c>
      <c r="K32">
        <v>10.88</v>
      </c>
      <c r="L32">
        <v>3.1</v>
      </c>
      <c r="M32">
        <v>22</v>
      </c>
      <c r="N32">
        <v>0.67</v>
      </c>
      <c r="O32">
        <v>5</v>
      </c>
      <c r="P32">
        <v>1.34</v>
      </c>
      <c r="Q32">
        <v>3.7</v>
      </c>
      <c r="R32">
        <v>0.08</v>
      </c>
      <c r="S32">
        <v>2.5000000000000001E-2</v>
      </c>
      <c r="T32">
        <v>717</v>
      </c>
      <c r="U32">
        <v>5.33</v>
      </c>
      <c r="V32">
        <v>4.0999999999999996</v>
      </c>
      <c r="W32">
        <v>0.04</v>
      </c>
      <c r="X32">
        <v>163</v>
      </c>
      <c r="Y32">
        <v>0.05</v>
      </c>
      <c r="Z32">
        <v>5.0000000000000001E-3</v>
      </c>
      <c r="AA32">
        <v>0.1</v>
      </c>
      <c r="AB32">
        <v>4</v>
      </c>
      <c r="AC32">
        <v>59</v>
      </c>
      <c r="AD32">
        <v>4.5</v>
      </c>
      <c r="AE32">
        <v>5</v>
      </c>
      <c r="AF32">
        <v>2.5</v>
      </c>
      <c r="AG32">
        <v>10.19</v>
      </c>
      <c r="AH32">
        <v>2.5000000000000001E-2</v>
      </c>
      <c r="AI32">
        <v>2.5000000000000001E-2</v>
      </c>
      <c r="AJ32">
        <v>2</v>
      </c>
      <c r="AK32">
        <v>0.5</v>
      </c>
      <c r="AL32">
        <v>0.25</v>
      </c>
      <c r="AM32">
        <v>4.9000000000000004</v>
      </c>
      <c r="AN32">
        <v>2.5000000000000001E-2</v>
      </c>
      <c r="AO32">
        <v>2.5000000000000001E-2</v>
      </c>
      <c r="AP32">
        <v>2.9</v>
      </c>
      <c r="AQ32">
        <v>56</v>
      </c>
      <c r="AR32">
        <v>7.0000000000000007E-2</v>
      </c>
      <c r="AS32">
        <v>0.24</v>
      </c>
      <c r="AT32">
        <v>26</v>
      </c>
      <c r="AU32">
        <v>0.05</v>
      </c>
      <c r="AV32">
        <v>3.3</v>
      </c>
      <c r="AW32">
        <v>7</v>
      </c>
      <c r="AX32">
        <v>2.7</v>
      </c>
    </row>
    <row r="33" spans="1:50" x14ac:dyDescent="0.25">
      <c r="A33">
        <v>205030</v>
      </c>
      <c r="B33">
        <v>0.5</v>
      </c>
      <c r="C33">
        <v>2.5000000000000001E-2</v>
      </c>
      <c r="D33">
        <v>6988</v>
      </c>
      <c r="E33">
        <v>4</v>
      </c>
      <c r="F33">
        <v>23</v>
      </c>
      <c r="G33">
        <v>0.25</v>
      </c>
      <c r="H33">
        <v>0.08</v>
      </c>
      <c r="I33">
        <v>0.02</v>
      </c>
      <c r="J33">
        <v>2.5000000000000001E-2</v>
      </c>
      <c r="K33">
        <v>8.7899999999999991</v>
      </c>
      <c r="L33">
        <v>2</v>
      </c>
      <c r="M33">
        <v>23</v>
      </c>
      <c r="N33">
        <v>0.49</v>
      </c>
      <c r="O33">
        <v>4</v>
      </c>
      <c r="P33">
        <v>1.08</v>
      </c>
      <c r="Q33">
        <v>2.6</v>
      </c>
      <c r="R33">
        <v>0.06</v>
      </c>
      <c r="S33">
        <v>2.5000000000000001E-2</v>
      </c>
      <c r="T33">
        <v>478</v>
      </c>
      <c r="U33">
        <v>4.25</v>
      </c>
      <c r="V33">
        <v>2.5</v>
      </c>
      <c r="W33">
        <v>0.02</v>
      </c>
      <c r="X33">
        <v>62</v>
      </c>
      <c r="Y33">
        <v>0.2</v>
      </c>
      <c r="Z33">
        <v>5.0000000000000001E-3</v>
      </c>
      <c r="AA33">
        <v>0.1</v>
      </c>
      <c r="AB33">
        <v>2</v>
      </c>
      <c r="AC33">
        <v>48</v>
      </c>
      <c r="AD33">
        <v>3.3</v>
      </c>
      <c r="AE33">
        <v>5</v>
      </c>
      <c r="AF33">
        <v>2.5</v>
      </c>
      <c r="AG33">
        <v>7.03</v>
      </c>
      <c r="AH33">
        <v>2.5000000000000001E-2</v>
      </c>
      <c r="AI33">
        <v>2.5000000000000001E-2</v>
      </c>
      <c r="AJ33">
        <v>2</v>
      </c>
      <c r="AK33">
        <v>0.5</v>
      </c>
      <c r="AL33">
        <v>0.25</v>
      </c>
      <c r="AM33">
        <v>4</v>
      </c>
      <c r="AN33">
        <v>2.5000000000000001E-2</v>
      </c>
      <c r="AO33">
        <v>2.5000000000000001E-2</v>
      </c>
      <c r="AP33">
        <v>2.4900000000000002</v>
      </c>
      <c r="AQ33">
        <v>70</v>
      </c>
      <c r="AR33">
        <v>0.06</v>
      </c>
      <c r="AS33">
        <v>0.2</v>
      </c>
      <c r="AT33">
        <v>23</v>
      </c>
      <c r="AU33">
        <v>0.05</v>
      </c>
      <c r="AV33">
        <v>2.4700000000000002</v>
      </c>
      <c r="AW33">
        <v>3</v>
      </c>
      <c r="AX33">
        <v>2.9</v>
      </c>
    </row>
    <row r="34" spans="1:50" x14ac:dyDescent="0.25">
      <c r="A34">
        <v>205031</v>
      </c>
      <c r="B34">
        <v>0.5</v>
      </c>
      <c r="C34">
        <v>2.5000000000000001E-2</v>
      </c>
      <c r="D34">
        <v>6104</v>
      </c>
      <c r="E34">
        <v>0.5</v>
      </c>
      <c r="F34">
        <v>27</v>
      </c>
      <c r="G34">
        <v>0.25</v>
      </c>
      <c r="H34">
        <v>7.0000000000000007E-2</v>
      </c>
      <c r="I34">
        <v>0.02</v>
      </c>
      <c r="J34">
        <v>2.5000000000000001E-2</v>
      </c>
      <c r="K34">
        <v>6.56</v>
      </c>
      <c r="L34">
        <v>1.7</v>
      </c>
      <c r="M34">
        <v>14</v>
      </c>
      <c r="N34">
        <v>0.43</v>
      </c>
      <c r="O34">
        <v>3</v>
      </c>
      <c r="P34">
        <v>0.87</v>
      </c>
      <c r="Q34">
        <v>2.1</v>
      </c>
      <c r="R34">
        <v>0.06</v>
      </c>
      <c r="S34">
        <v>2.5000000000000001E-2</v>
      </c>
      <c r="T34">
        <v>477</v>
      </c>
      <c r="U34">
        <v>3.25</v>
      </c>
      <c r="V34">
        <v>2.2000000000000002</v>
      </c>
      <c r="W34">
        <v>0.02</v>
      </c>
      <c r="X34">
        <v>84</v>
      </c>
      <c r="Y34">
        <v>0.1</v>
      </c>
      <c r="Z34">
        <v>5.0000000000000001E-3</v>
      </c>
      <c r="AA34">
        <v>0.1</v>
      </c>
      <c r="AB34">
        <v>2</v>
      </c>
      <c r="AC34">
        <v>43</v>
      </c>
      <c r="AD34">
        <v>2.9</v>
      </c>
      <c r="AE34">
        <v>5</v>
      </c>
      <c r="AF34">
        <v>2.5</v>
      </c>
      <c r="AG34">
        <v>6.1</v>
      </c>
      <c r="AH34">
        <v>2.5000000000000001E-2</v>
      </c>
      <c r="AI34">
        <v>2.5000000000000001E-2</v>
      </c>
      <c r="AJ34">
        <v>1</v>
      </c>
      <c r="AK34">
        <v>0.5</v>
      </c>
      <c r="AL34">
        <v>0.25</v>
      </c>
      <c r="AM34">
        <v>2.9</v>
      </c>
      <c r="AN34">
        <v>2.5000000000000001E-2</v>
      </c>
      <c r="AO34">
        <v>2.5000000000000001E-2</v>
      </c>
      <c r="AP34">
        <v>1.93</v>
      </c>
      <c r="AQ34">
        <v>62</v>
      </c>
      <c r="AR34">
        <v>2.5000000000000001E-2</v>
      </c>
      <c r="AS34">
        <v>0.14000000000000001</v>
      </c>
      <c r="AT34">
        <v>17</v>
      </c>
      <c r="AU34">
        <v>0.05</v>
      </c>
      <c r="AV34">
        <v>1.76</v>
      </c>
      <c r="AW34">
        <v>2</v>
      </c>
      <c r="AX34">
        <v>2.5</v>
      </c>
    </row>
    <row r="35" spans="1:50" x14ac:dyDescent="0.25">
      <c r="A35">
        <v>205032</v>
      </c>
      <c r="B35">
        <v>0.5</v>
      </c>
      <c r="C35">
        <v>2.5000000000000001E-2</v>
      </c>
      <c r="D35">
        <v>5474</v>
      </c>
      <c r="E35">
        <v>0.5</v>
      </c>
      <c r="F35">
        <v>37</v>
      </c>
      <c r="G35">
        <v>0.25</v>
      </c>
      <c r="H35">
        <v>0.09</v>
      </c>
      <c r="I35">
        <v>0.02</v>
      </c>
      <c r="J35">
        <v>2.5000000000000001E-2</v>
      </c>
      <c r="K35">
        <v>6.22</v>
      </c>
      <c r="L35">
        <v>1.4</v>
      </c>
      <c r="M35">
        <v>14</v>
      </c>
      <c r="N35">
        <v>0.41</v>
      </c>
      <c r="O35">
        <v>3</v>
      </c>
      <c r="P35">
        <v>1.2</v>
      </c>
      <c r="Q35">
        <v>2.2999999999999998</v>
      </c>
      <c r="R35">
        <v>0.12</v>
      </c>
      <c r="S35">
        <v>2.5000000000000001E-2</v>
      </c>
      <c r="T35">
        <v>490</v>
      </c>
      <c r="U35">
        <v>2.46</v>
      </c>
      <c r="V35">
        <v>2</v>
      </c>
      <c r="W35">
        <v>0.03</v>
      </c>
      <c r="X35">
        <v>43</v>
      </c>
      <c r="Y35">
        <v>0.1</v>
      </c>
      <c r="Z35">
        <v>5.0000000000000001E-3</v>
      </c>
      <c r="AA35">
        <v>0.1</v>
      </c>
      <c r="AB35">
        <v>2</v>
      </c>
      <c r="AC35">
        <v>41</v>
      </c>
      <c r="AD35">
        <v>4</v>
      </c>
      <c r="AE35">
        <v>5</v>
      </c>
      <c r="AF35">
        <v>2.5</v>
      </c>
      <c r="AG35">
        <v>5.58</v>
      </c>
      <c r="AH35">
        <v>2.5000000000000001E-2</v>
      </c>
      <c r="AI35">
        <v>0.08</v>
      </c>
      <c r="AJ35">
        <v>1</v>
      </c>
      <c r="AK35">
        <v>0.5</v>
      </c>
      <c r="AL35">
        <v>0.25</v>
      </c>
      <c r="AM35">
        <v>3.5</v>
      </c>
      <c r="AN35">
        <v>2.5000000000000001E-2</v>
      </c>
      <c r="AO35">
        <v>2.5000000000000001E-2</v>
      </c>
      <c r="AP35">
        <v>1.68</v>
      </c>
      <c r="AQ35">
        <v>59</v>
      </c>
      <c r="AR35">
        <v>2.5000000000000001E-2</v>
      </c>
      <c r="AS35">
        <v>0.16</v>
      </c>
      <c r="AT35">
        <v>19</v>
      </c>
      <c r="AU35">
        <v>0.05</v>
      </c>
      <c r="AV35">
        <v>1.19</v>
      </c>
      <c r="AW35">
        <v>2</v>
      </c>
      <c r="AX35">
        <v>3.8</v>
      </c>
    </row>
    <row r="36" spans="1:50" x14ac:dyDescent="0.25">
      <c r="A36">
        <v>205033</v>
      </c>
      <c r="B36">
        <v>0.5</v>
      </c>
      <c r="C36">
        <v>2.5000000000000001E-2</v>
      </c>
      <c r="D36">
        <v>6316</v>
      </c>
      <c r="E36">
        <v>1</v>
      </c>
      <c r="F36">
        <v>25</v>
      </c>
      <c r="G36">
        <v>0.25</v>
      </c>
      <c r="H36">
        <v>0.08</v>
      </c>
      <c r="I36">
        <v>0.02</v>
      </c>
      <c r="J36">
        <v>2.5000000000000001E-2</v>
      </c>
      <c r="K36">
        <v>8.07</v>
      </c>
      <c r="L36">
        <v>1.4</v>
      </c>
      <c r="M36">
        <v>13</v>
      </c>
      <c r="N36">
        <v>0.46</v>
      </c>
      <c r="O36">
        <v>3</v>
      </c>
      <c r="P36">
        <v>0.97</v>
      </c>
      <c r="Q36">
        <v>2.4</v>
      </c>
      <c r="R36">
        <v>7.0000000000000007E-2</v>
      </c>
      <c r="S36">
        <v>2.5000000000000001E-2</v>
      </c>
      <c r="T36">
        <v>589</v>
      </c>
      <c r="U36">
        <v>3.94</v>
      </c>
      <c r="V36">
        <v>1.8</v>
      </c>
      <c r="W36">
        <v>0.03</v>
      </c>
      <c r="X36">
        <v>41</v>
      </c>
      <c r="Y36">
        <v>0.1</v>
      </c>
      <c r="Z36">
        <v>5.0000000000000001E-3</v>
      </c>
      <c r="AA36">
        <v>0.1</v>
      </c>
      <c r="AB36">
        <v>2</v>
      </c>
      <c r="AC36">
        <v>51</v>
      </c>
      <c r="AD36">
        <v>3.4</v>
      </c>
      <c r="AE36">
        <v>5</v>
      </c>
      <c r="AF36">
        <v>2.5</v>
      </c>
      <c r="AG36">
        <v>6.76</v>
      </c>
      <c r="AH36">
        <v>2.5000000000000001E-2</v>
      </c>
      <c r="AI36">
        <v>2.5000000000000001E-2</v>
      </c>
      <c r="AJ36">
        <v>1</v>
      </c>
      <c r="AK36">
        <v>0.5</v>
      </c>
      <c r="AL36">
        <v>0.25</v>
      </c>
      <c r="AM36">
        <v>4.3</v>
      </c>
      <c r="AN36">
        <v>2.5000000000000001E-2</v>
      </c>
      <c r="AO36">
        <v>2.5000000000000001E-2</v>
      </c>
      <c r="AP36">
        <v>1.91</v>
      </c>
      <c r="AQ36">
        <v>57</v>
      </c>
      <c r="AR36">
        <v>2.5000000000000001E-2</v>
      </c>
      <c r="AS36">
        <v>0.16</v>
      </c>
      <c r="AT36">
        <v>20</v>
      </c>
      <c r="AU36">
        <v>0.05</v>
      </c>
      <c r="AV36">
        <v>2.0699999999999998</v>
      </c>
      <c r="AW36">
        <v>4</v>
      </c>
      <c r="AX36">
        <v>2.9</v>
      </c>
    </row>
    <row r="37" spans="1:50" x14ac:dyDescent="0.25">
      <c r="A37">
        <v>205034</v>
      </c>
      <c r="B37">
        <v>0.5</v>
      </c>
      <c r="C37">
        <v>2.5000000000000001E-2</v>
      </c>
      <c r="D37">
        <v>5431</v>
      </c>
      <c r="E37">
        <v>0.5</v>
      </c>
      <c r="F37">
        <v>33</v>
      </c>
      <c r="G37">
        <v>0.25</v>
      </c>
      <c r="H37">
        <v>0.09</v>
      </c>
      <c r="I37">
        <v>0.03</v>
      </c>
      <c r="J37">
        <v>2.5000000000000001E-2</v>
      </c>
      <c r="K37">
        <v>6.91</v>
      </c>
      <c r="L37">
        <v>1.6</v>
      </c>
      <c r="M37">
        <v>13</v>
      </c>
      <c r="N37">
        <v>0.37</v>
      </c>
      <c r="O37">
        <v>3</v>
      </c>
      <c r="P37">
        <v>0.82</v>
      </c>
      <c r="Q37">
        <v>2.1</v>
      </c>
      <c r="R37">
        <v>0.11</v>
      </c>
      <c r="S37">
        <v>2.5000000000000001E-2</v>
      </c>
      <c r="T37">
        <v>415</v>
      </c>
      <c r="U37">
        <v>2.61</v>
      </c>
      <c r="V37">
        <v>2</v>
      </c>
      <c r="W37">
        <v>0.02</v>
      </c>
      <c r="X37">
        <v>54</v>
      </c>
      <c r="Y37">
        <v>0.1</v>
      </c>
      <c r="Z37">
        <v>5.0000000000000001E-3</v>
      </c>
      <c r="AA37">
        <v>0.1</v>
      </c>
      <c r="AB37">
        <v>3</v>
      </c>
      <c r="AC37">
        <v>44</v>
      </c>
      <c r="AD37">
        <v>3.2</v>
      </c>
      <c r="AE37">
        <v>5</v>
      </c>
      <c r="AF37">
        <v>2.5</v>
      </c>
      <c r="AG37">
        <v>5.01</v>
      </c>
      <c r="AH37">
        <v>2.5000000000000001E-2</v>
      </c>
      <c r="AI37">
        <v>2.5000000000000001E-2</v>
      </c>
      <c r="AJ37">
        <v>0.5</v>
      </c>
      <c r="AK37">
        <v>0.5</v>
      </c>
      <c r="AL37">
        <v>0.25</v>
      </c>
      <c r="AM37">
        <v>3.9</v>
      </c>
      <c r="AN37">
        <v>2.5000000000000001E-2</v>
      </c>
      <c r="AO37">
        <v>2.5000000000000001E-2</v>
      </c>
      <c r="AP37">
        <v>1.42</v>
      </c>
      <c r="AQ37">
        <v>48</v>
      </c>
      <c r="AR37">
        <v>2.5000000000000001E-2</v>
      </c>
      <c r="AS37">
        <v>0.11</v>
      </c>
      <c r="AT37">
        <v>18</v>
      </c>
      <c r="AU37">
        <v>0.05</v>
      </c>
      <c r="AV37">
        <v>1.39</v>
      </c>
      <c r="AW37">
        <v>3</v>
      </c>
      <c r="AX37">
        <v>3.3</v>
      </c>
    </row>
    <row r="38" spans="1:50" x14ac:dyDescent="0.25">
      <c r="A38">
        <v>205035</v>
      </c>
      <c r="B38">
        <v>0.5</v>
      </c>
      <c r="C38">
        <v>2.5000000000000001E-2</v>
      </c>
      <c r="D38">
        <v>8869</v>
      </c>
      <c r="E38">
        <v>0.5</v>
      </c>
      <c r="F38">
        <v>34</v>
      </c>
      <c r="G38">
        <v>0.25</v>
      </c>
      <c r="H38">
        <v>0.12</v>
      </c>
      <c r="I38">
        <v>0.02</v>
      </c>
      <c r="J38">
        <v>2.5000000000000001E-2</v>
      </c>
      <c r="K38">
        <v>8.57</v>
      </c>
      <c r="L38">
        <v>2.8</v>
      </c>
      <c r="M38">
        <v>19</v>
      </c>
      <c r="N38">
        <v>0.67</v>
      </c>
      <c r="O38">
        <v>4</v>
      </c>
      <c r="P38">
        <v>1.31</v>
      </c>
      <c r="Q38">
        <v>3.4</v>
      </c>
      <c r="R38">
        <v>0.12</v>
      </c>
      <c r="S38">
        <v>2.5000000000000001E-2</v>
      </c>
      <c r="T38">
        <v>560</v>
      </c>
      <c r="U38">
        <v>4.28</v>
      </c>
      <c r="V38">
        <v>3.3</v>
      </c>
      <c r="W38">
        <v>0.03</v>
      </c>
      <c r="X38">
        <v>134</v>
      </c>
      <c r="Y38">
        <v>0.2</v>
      </c>
      <c r="Z38">
        <v>5.0000000000000001E-3</v>
      </c>
      <c r="AA38">
        <v>0.1</v>
      </c>
      <c r="AB38">
        <v>3</v>
      </c>
      <c r="AC38">
        <v>53</v>
      </c>
      <c r="AD38">
        <v>5.6</v>
      </c>
      <c r="AE38">
        <v>5</v>
      </c>
      <c r="AF38">
        <v>2.5</v>
      </c>
      <c r="AG38">
        <v>8.69</v>
      </c>
      <c r="AH38">
        <v>2.5000000000000001E-2</v>
      </c>
      <c r="AI38">
        <v>2.5000000000000001E-2</v>
      </c>
      <c r="AJ38">
        <v>2</v>
      </c>
      <c r="AK38">
        <v>0.5</v>
      </c>
      <c r="AL38">
        <v>0.7</v>
      </c>
      <c r="AM38">
        <v>2.9</v>
      </c>
      <c r="AN38">
        <v>2.5000000000000001E-2</v>
      </c>
      <c r="AO38">
        <v>2.5000000000000001E-2</v>
      </c>
      <c r="AP38">
        <v>3.22</v>
      </c>
      <c r="AQ38">
        <v>67</v>
      </c>
      <c r="AR38">
        <v>0.06</v>
      </c>
      <c r="AS38">
        <v>0.26</v>
      </c>
      <c r="AT38">
        <v>29</v>
      </c>
      <c r="AU38">
        <v>0.05</v>
      </c>
      <c r="AV38">
        <v>3.05</v>
      </c>
      <c r="AW38">
        <v>3</v>
      </c>
      <c r="AX38">
        <v>4.0999999999999996</v>
      </c>
    </row>
    <row r="39" spans="1:50" x14ac:dyDescent="0.25">
      <c r="A39">
        <v>205036</v>
      </c>
      <c r="B39">
        <v>0.5</v>
      </c>
      <c r="C39">
        <v>2.5000000000000001E-2</v>
      </c>
      <c r="D39">
        <v>8383</v>
      </c>
      <c r="E39">
        <v>2</v>
      </c>
      <c r="F39">
        <v>75</v>
      </c>
      <c r="G39">
        <v>0.5</v>
      </c>
      <c r="H39">
        <v>0.11</v>
      </c>
      <c r="I39">
        <v>0.03</v>
      </c>
      <c r="J39">
        <v>2.5000000000000001E-2</v>
      </c>
      <c r="K39">
        <v>10.78</v>
      </c>
      <c r="L39">
        <v>3.6</v>
      </c>
      <c r="M39">
        <v>23</v>
      </c>
      <c r="N39">
        <v>0.65</v>
      </c>
      <c r="O39">
        <v>6</v>
      </c>
      <c r="P39">
        <v>1.4</v>
      </c>
      <c r="Q39">
        <v>3.5</v>
      </c>
      <c r="R39">
        <v>0.09</v>
      </c>
      <c r="S39">
        <v>2.5000000000000001E-2</v>
      </c>
      <c r="T39">
        <v>699</v>
      </c>
      <c r="U39">
        <v>4.8899999999999997</v>
      </c>
      <c r="V39">
        <v>3.2</v>
      </c>
      <c r="W39">
        <v>0.04</v>
      </c>
      <c r="X39">
        <v>198</v>
      </c>
      <c r="Y39">
        <v>0.2</v>
      </c>
      <c r="Z39">
        <v>5.0000000000000001E-3</v>
      </c>
      <c r="AA39">
        <v>0.1</v>
      </c>
      <c r="AB39">
        <v>4</v>
      </c>
      <c r="AC39">
        <v>54</v>
      </c>
      <c r="AD39">
        <v>5.0999999999999996</v>
      </c>
      <c r="AE39">
        <v>5</v>
      </c>
      <c r="AF39">
        <v>2.5</v>
      </c>
      <c r="AG39">
        <v>9.43</v>
      </c>
      <c r="AH39">
        <v>2.5000000000000001E-2</v>
      </c>
      <c r="AI39">
        <v>2.5000000000000001E-2</v>
      </c>
      <c r="AJ39">
        <v>2</v>
      </c>
      <c r="AK39">
        <v>0.5</v>
      </c>
      <c r="AL39">
        <v>0.7</v>
      </c>
      <c r="AM39">
        <v>4.7</v>
      </c>
      <c r="AN39">
        <v>2.5000000000000001E-2</v>
      </c>
      <c r="AO39">
        <v>2.5000000000000001E-2</v>
      </c>
      <c r="AP39">
        <v>3.13</v>
      </c>
      <c r="AQ39">
        <v>64</v>
      </c>
      <c r="AR39">
        <v>0.06</v>
      </c>
      <c r="AS39">
        <v>0.27</v>
      </c>
      <c r="AT39">
        <v>29</v>
      </c>
      <c r="AU39">
        <v>0.05</v>
      </c>
      <c r="AV39">
        <v>3.4</v>
      </c>
      <c r="AW39">
        <v>5</v>
      </c>
      <c r="AX39">
        <v>3.4</v>
      </c>
    </row>
    <row r="40" spans="1:50" x14ac:dyDescent="0.25">
      <c r="A40">
        <v>205037</v>
      </c>
      <c r="B40">
        <v>0.5</v>
      </c>
      <c r="C40">
        <v>2.5000000000000001E-2</v>
      </c>
      <c r="D40">
        <v>7024</v>
      </c>
      <c r="E40">
        <v>0.5</v>
      </c>
      <c r="F40">
        <v>52</v>
      </c>
      <c r="G40">
        <v>0.25</v>
      </c>
      <c r="H40">
        <v>0.08</v>
      </c>
      <c r="I40">
        <v>0.05</v>
      </c>
      <c r="J40">
        <v>2.5000000000000001E-2</v>
      </c>
      <c r="K40">
        <v>10.17</v>
      </c>
      <c r="L40">
        <v>3.6</v>
      </c>
      <c r="M40">
        <v>14</v>
      </c>
      <c r="N40">
        <v>0.42</v>
      </c>
      <c r="O40">
        <v>6</v>
      </c>
      <c r="P40">
        <v>0.98</v>
      </c>
      <c r="Q40">
        <v>2.2999999999999998</v>
      </c>
      <c r="R40">
        <v>0.09</v>
      </c>
      <c r="S40">
        <v>2.5000000000000001E-2</v>
      </c>
      <c r="T40">
        <v>853</v>
      </c>
      <c r="U40">
        <v>5.09</v>
      </c>
      <c r="V40">
        <v>2.4</v>
      </c>
      <c r="W40">
        <v>7.0000000000000007E-2</v>
      </c>
      <c r="X40">
        <v>137</v>
      </c>
      <c r="Y40">
        <v>0.05</v>
      </c>
      <c r="Z40">
        <v>5.0000000000000001E-3</v>
      </c>
      <c r="AA40">
        <v>0.1</v>
      </c>
      <c r="AB40">
        <v>4</v>
      </c>
      <c r="AC40">
        <v>73</v>
      </c>
      <c r="AD40">
        <v>2.9</v>
      </c>
      <c r="AE40">
        <v>5</v>
      </c>
      <c r="AF40">
        <v>2.5</v>
      </c>
      <c r="AG40">
        <v>7.73</v>
      </c>
      <c r="AH40">
        <v>2.5000000000000001E-2</v>
      </c>
      <c r="AI40">
        <v>2.5000000000000001E-2</v>
      </c>
      <c r="AJ40">
        <v>2</v>
      </c>
      <c r="AK40">
        <v>0.5</v>
      </c>
      <c r="AL40">
        <v>0.25</v>
      </c>
      <c r="AM40">
        <v>6.3</v>
      </c>
      <c r="AN40">
        <v>2.5000000000000001E-2</v>
      </c>
      <c r="AO40">
        <v>2.5000000000000001E-2</v>
      </c>
      <c r="AP40">
        <v>2.08</v>
      </c>
      <c r="AQ40">
        <v>53</v>
      </c>
      <c r="AR40">
        <v>2.5000000000000001E-2</v>
      </c>
      <c r="AS40">
        <v>0.18</v>
      </c>
      <c r="AT40">
        <v>18</v>
      </c>
      <c r="AU40">
        <v>0.05</v>
      </c>
      <c r="AV40">
        <v>2.77</v>
      </c>
      <c r="AW40">
        <v>9</v>
      </c>
      <c r="AX40">
        <v>2.9</v>
      </c>
    </row>
    <row r="41" spans="1:50" x14ac:dyDescent="0.25">
      <c r="A41">
        <v>205038</v>
      </c>
      <c r="B41">
        <v>0.5</v>
      </c>
      <c r="C41">
        <v>2.5000000000000001E-2</v>
      </c>
      <c r="D41">
        <v>8160</v>
      </c>
      <c r="E41">
        <v>1</v>
      </c>
      <c r="F41">
        <v>70</v>
      </c>
      <c r="G41">
        <v>0.25</v>
      </c>
      <c r="H41">
        <v>0.1</v>
      </c>
      <c r="I41">
        <v>7.0000000000000007E-2</v>
      </c>
      <c r="J41">
        <v>2.5000000000000001E-2</v>
      </c>
      <c r="K41">
        <v>16.54</v>
      </c>
      <c r="L41">
        <v>3</v>
      </c>
      <c r="M41">
        <v>14</v>
      </c>
      <c r="N41">
        <v>0.43</v>
      </c>
      <c r="O41">
        <v>5</v>
      </c>
      <c r="P41">
        <v>0.99</v>
      </c>
      <c r="Q41">
        <v>2.8</v>
      </c>
      <c r="R41">
        <v>7.0000000000000007E-2</v>
      </c>
      <c r="S41">
        <v>2.5000000000000001E-2</v>
      </c>
      <c r="T41">
        <v>770</v>
      </c>
      <c r="U41">
        <v>8.07</v>
      </c>
      <c r="V41">
        <v>2.2000000000000002</v>
      </c>
      <c r="W41">
        <v>0.04</v>
      </c>
      <c r="X41">
        <v>156</v>
      </c>
      <c r="Y41">
        <v>0.2</v>
      </c>
      <c r="Z41">
        <v>5.0000000000000001E-3</v>
      </c>
      <c r="AA41">
        <v>0.1</v>
      </c>
      <c r="AB41">
        <v>3</v>
      </c>
      <c r="AC41">
        <v>78</v>
      </c>
      <c r="AD41">
        <v>8.9</v>
      </c>
      <c r="AE41">
        <v>5</v>
      </c>
      <c r="AF41">
        <v>2.5</v>
      </c>
      <c r="AG41">
        <v>9.06</v>
      </c>
      <c r="AH41">
        <v>2.5000000000000001E-2</v>
      </c>
      <c r="AI41">
        <v>2.5000000000000001E-2</v>
      </c>
      <c r="AJ41">
        <v>1</v>
      </c>
      <c r="AK41">
        <v>0.5</v>
      </c>
      <c r="AL41">
        <v>0.5</v>
      </c>
      <c r="AM41">
        <v>10.4</v>
      </c>
      <c r="AN41">
        <v>2.5000000000000001E-2</v>
      </c>
      <c r="AO41">
        <v>2.5000000000000001E-2</v>
      </c>
      <c r="AP41">
        <v>2.27</v>
      </c>
      <c r="AQ41">
        <v>1E-4</v>
      </c>
      <c r="AR41">
        <v>2.5000000000000001E-2</v>
      </c>
      <c r="AS41">
        <v>0.26</v>
      </c>
      <c r="AT41">
        <v>19</v>
      </c>
      <c r="AU41">
        <v>0.05</v>
      </c>
      <c r="AV41">
        <v>4.24</v>
      </c>
      <c r="AW41">
        <v>5</v>
      </c>
      <c r="AX41">
        <v>2</v>
      </c>
    </row>
    <row r="42" spans="1:50" x14ac:dyDescent="0.25">
      <c r="A42">
        <v>205039</v>
      </c>
      <c r="B42">
        <v>0.5</v>
      </c>
      <c r="C42">
        <v>2.5000000000000001E-2</v>
      </c>
      <c r="D42">
        <v>4754</v>
      </c>
      <c r="E42">
        <v>3</v>
      </c>
      <c r="F42">
        <v>31</v>
      </c>
      <c r="G42">
        <v>0.25</v>
      </c>
      <c r="H42">
        <v>0.06</v>
      </c>
      <c r="I42">
        <v>0.02</v>
      </c>
      <c r="J42">
        <v>2.5000000000000001E-2</v>
      </c>
      <c r="K42">
        <v>5</v>
      </c>
      <c r="L42">
        <v>1</v>
      </c>
      <c r="M42">
        <v>10</v>
      </c>
      <c r="N42">
        <v>0.3</v>
      </c>
      <c r="O42">
        <v>2</v>
      </c>
      <c r="P42">
        <v>0.59</v>
      </c>
      <c r="Q42">
        <v>1.5</v>
      </c>
      <c r="R42">
        <v>7.0000000000000007E-2</v>
      </c>
      <c r="S42">
        <v>2.5000000000000001E-2</v>
      </c>
      <c r="T42">
        <v>476</v>
      </c>
      <c r="U42">
        <v>2.57</v>
      </c>
      <c r="V42">
        <v>1.8</v>
      </c>
      <c r="W42">
        <v>0.02</v>
      </c>
      <c r="X42">
        <v>32</v>
      </c>
      <c r="Y42">
        <v>0.05</v>
      </c>
      <c r="Z42">
        <v>5.0000000000000001E-3</v>
      </c>
      <c r="AA42">
        <v>0.1</v>
      </c>
      <c r="AB42">
        <v>1</v>
      </c>
      <c r="AC42">
        <v>42</v>
      </c>
      <c r="AD42">
        <v>2.7</v>
      </c>
      <c r="AE42">
        <v>5</v>
      </c>
      <c r="AF42">
        <v>2.5</v>
      </c>
      <c r="AG42">
        <v>4.8099999999999996</v>
      </c>
      <c r="AH42">
        <v>2.5000000000000001E-2</v>
      </c>
      <c r="AI42">
        <v>2.5000000000000001E-2</v>
      </c>
      <c r="AJ42">
        <v>0.5</v>
      </c>
      <c r="AK42">
        <v>0.5</v>
      </c>
      <c r="AL42">
        <v>0.25</v>
      </c>
      <c r="AM42">
        <v>3.7</v>
      </c>
      <c r="AN42">
        <v>2.5000000000000001E-2</v>
      </c>
      <c r="AO42">
        <v>2.5000000000000001E-2</v>
      </c>
      <c r="AP42">
        <v>1.24</v>
      </c>
      <c r="AQ42">
        <v>25</v>
      </c>
      <c r="AR42">
        <v>2.5000000000000001E-2</v>
      </c>
      <c r="AS42">
        <v>0.1</v>
      </c>
      <c r="AT42">
        <v>11</v>
      </c>
      <c r="AU42">
        <v>0.05</v>
      </c>
      <c r="AV42">
        <v>1.23</v>
      </c>
      <c r="AW42">
        <v>3</v>
      </c>
      <c r="AX42">
        <v>2.4</v>
      </c>
    </row>
    <row r="43" spans="1:50" x14ac:dyDescent="0.25">
      <c r="A43">
        <v>205040</v>
      </c>
      <c r="B43">
        <v>0.5</v>
      </c>
      <c r="C43">
        <v>2.5000000000000001E-2</v>
      </c>
      <c r="D43">
        <v>6633</v>
      </c>
      <c r="E43">
        <v>0.5</v>
      </c>
      <c r="F43">
        <v>40</v>
      </c>
      <c r="G43">
        <v>0.25</v>
      </c>
      <c r="H43">
        <v>0.1</v>
      </c>
      <c r="I43">
        <v>0.04</v>
      </c>
      <c r="J43">
        <v>2.5000000000000001E-2</v>
      </c>
      <c r="K43">
        <v>11.27</v>
      </c>
      <c r="L43">
        <v>2.1</v>
      </c>
      <c r="M43">
        <v>13</v>
      </c>
      <c r="N43">
        <v>0.47</v>
      </c>
      <c r="O43">
        <v>4</v>
      </c>
      <c r="P43">
        <v>0.88</v>
      </c>
      <c r="Q43">
        <v>2.2999999999999998</v>
      </c>
      <c r="R43">
        <v>2.5000000000000001E-2</v>
      </c>
      <c r="S43">
        <v>2.5000000000000001E-2</v>
      </c>
      <c r="T43">
        <v>676</v>
      </c>
      <c r="U43">
        <v>5.52</v>
      </c>
      <c r="V43">
        <v>2.2000000000000002</v>
      </c>
      <c r="W43">
        <v>0.03</v>
      </c>
      <c r="X43">
        <v>91</v>
      </c>
      <c r="Y43">
        <v>0.1</v>
      </c>
      <c r="Z43">
        <v>5.0000000000000001E-3</v>
      </c>
      <c r="AA43">
        <v>0.1</v>
      </c>
      <c r="AB43">
        <v>3</v>
      </c>
      <c r="AC43">
        <v>52</v>
      </c>
      <c r="AD43">
        <v>3.3</v>
      </c>
      <c r="AE43">
        <v>5</v>
      </c>
      <c r="AF43">
        <v>2.5</v>
      </c>
      <c r="AG43">
        <v>7.63</v>
      </c>
      <c r="AH43">
        <v>2.5000000000000001E-2</v>
      </c>
      <c r="AI43">
        <v>2.5000000000000001E-2</v>
      </c>
      <c r="AJ43">
        <v>1</v>
      </c>
      <c r="AK43">
        <v>0.5</v>
      </c>
      <c r="AL43">
        <v>0.25</v>
      </c>
      <c r="AM43">
        <v>5.8</v>
      </c>
      <c r="AN43">
        <v>2.5000000000000001E-2</v>
      </c>
      <c r="AO43">
        <v>2.5000000000000001E-2</v>
      </c>
      <c r="AP43">
        <v>2.21</v>
      </c>
      <c r="AQ43">
        <v>55</v>
      </c>
      <c r="AR43">
        <v>2.5000000000000001E-2</v>
      </c>
      <c r="AS43">
        <v>0.22</v>
      </c>
      <c r="AT43">
        <v>17</v>
      </c>
      <c r="AU43">
        <v>0.05</v>
      </c>
      <c r="AV43">
        <v>3.18</v>
      </c>
      <c r="AW43">
        <v>3</v>
      </c>
      <c r="AX43">
        <v>2.2999999999999998</v>
      </c>
    </row>
    <row r="44" spans="1:50" x14ac:dyDescent="0.25">
      <c r="A44">
        <v>205041</v>
      </c>
      <c r="B44">
        <v>0.5</v>
      </c>
      <c r="C44">
        <v>2.5000000000000001E-2</v>
      </c>
      <c r="D44">
        <v>7019</v>
      </c>
      <c r="E44">
        <v>0.5</v>
      </c>
      <c r="F44">
        <v>49</v>
      </c>
      <c r="G44">
        <v>0.25</v>
      </c>
      <c r="H44">
        <v>7.0000000000000007E-2</v>
      </c>
      <c r="I44">
        <v>0.04</v>
      </c>
      <c r="J44">
        <v>2.5000000000000001E-2</v>
      </c>
      <c r="K44">
        <v>9.09</v>
      </c>
      <c r="L44">
        <v>1.4</v>
      </c>
      <c r="M44">
        <v>13</v>
      </c>
      <c r="N44">
        <v>0.44</v>
      </c>
      <c r="O44">
        <v>3</v>
      </c>
      <c r="P44">
        <v>0.85</v>
      </c>
      <c r="Q44">
        <v>2.2999999999999998</v>
      </c>
      <c r="R44">
        <v>0.05</v>
      </c>
      <c r="S44">
        <v>2.5000000000000001E-2</v>
      </c>
      <c r="T44">
        <v>660</v>
      </c>
      <c r="U44">
        <v>4.21</v>
      </c>
      <c r="V44">
        <v>2.2000000000000002</v>
      </c>
      <c r="W44">
        <v>0.04</v>
      </c>
      <c r="X44">
        <v>63</v>
      </c>
      <c r="Y44">
        <v>0.1</v>
      </c>
      <c r="Z44">
        <v>5.0000000000000001E-3</v>
      </c>
      <c r="AA44">
        <v>0.1</v>
      </c>
      <c r="AB44">
        <v>3</v>
      </c>
      <c r="AC44">
        <v>65</v>
      </c>
      <c r="AD44">
        <v>3.3</v>
      </c>
      <c r="AE44">
        <v>5</v>
      </c>
      <c r="AF44">
        <v>2.5</v>
      </c>
      <c r="AG44">
        <v>6.83</v>
      </c>
      <c r="AH44">
        <v>2.5000000000000001E-2</v>
      </c>
      <c r="AI44">
        <v>2.5000000000000001E-2</v>
      </c>
      <c r="AJ44">
        <v>1</v>
      </c>
      <c r="AK44">
        <v>0.5</v>
      </c>
      <c r="AL44">
        <v>0.25</v>
      </c>
      <c r="AM44">
        <v>7.3</v>
      </c>
      <c r="AN44">
        <v>2.5000000000000001E-2</v>
      </c>
      <c r="AO44">
        <v>2.5000000000000001E-2</v>
      </c>
      <c r="AP44">
        <v>1.87</v>
      </c>
      <c r="AQ44">
        <v>57</v>
      </c>
      <c r="AR44">
        <v>2.5000000000000001E-2</v>
      </c>
      <c r="AS44">
        <v>0.17</v>
      </c>
      <c r="AT44">
        <v>17</v>
      </c>
      <c r="AU44">
        <v>0.05</v>
      </c>
      <c r="AV44">
        <v>2.4</v>
      </c>
      <c r="AW44">
        <v>4</v>
      </c>
      <c r="AX44">
        <v>2.2000000000000002</v>
      </c>
    </row>
    <row r="45" spans="1:50" x14ac:dyDescent="0.25">
      <c r="A45">
        <v>205042</v>
      </c>
      <c r="B45">
        <v>0.5</v>
      </c>
      <c r="C45">
        <v>2.5000000000000001E-2</v>
      </c>
      <c r="D45">
        <v>4877</v>
      </c>
      <c r="E45">
        <v>2</v>
      </c>
      <c r="F45">
        <v>37</v>
      </c>
      <c r="G45">
        <v>0.25</v>
      </c>
      <c r="H45">
        <v>0.06</v>
      </c>
      <c r="I45">
        <v>0.03</v>
      </c>
      <c r="J45">
        <v>2.5000000000000001E-2</v>
      </c>
      <c r="K45">
        <v>6.7</v>
      </c>
      <c r="L45">
        <v>1.2</v>
      </c>
      <c r="M45">
        <v>11</v>
      </c>
      <c r="N45">
        <v>0.33</v>
      </c>
      <c r="O45">
        <v>2</v>
      </c>
      <c r="P45">
        <v>0.69</v>
      </c>
      <c r="Q45">
        <v>1.7</v>
      </c>
      <c r="R45">
        <v>0.06</v>
      </c>
      <c r="S45">
        <v>2.5000000000000001E-2</v>
      </c>
      <c r="T45">
        <v>514</v>
      </c>
      <c r="U45">
        <v>3.37</v>
      </c>
      <c r="V45">
        <v>1.6</v>
      </c>
      <c r="W45">
        <v>0.02</v>
      </c>
      <c r="X45">
        <v>46</v>
      </c>
      <c r="Y45">
        <v>0.1</v>
      </c>
      <c r="Z45">
        <v>5.0000000000000001E-3</v>
      </c>
      <c r="AA45">
        <v>0.1</v>
      </c>
      <c r="AB45">
        <v>2</v>
      </c>
      <c r="AC45">
        <v>43</v>
      </c>
      <c r="AD45">
        <v>2.5</v>
      </c>
      <c r="AE45">
        <v>5</v>
      </c>
      <c r="AF45">
        <v>2.5</v>
      </c>
      <c r="AG45">
        <v>5.18</v>
      </c>
      <c r="AH45">
        <v>2.5000000000000001E-2</v>
      </c>
      <c r="AI45">
        <v>2.5000000000000001E-2</v>
      </c>
      <c r="AJ45">
        <v>0.5</v>
      </c>
      <c r="AK45">
        <v>0.5</v>
      </c>
      <c r="AL45">
        <v>0.25</v>
      </c>
      <c r="AM45">
        <v>4.4000000000000004</v>
      </c>
      <c r="AN45">
        <v>2.5000000000000001E-2</v>
      </c>
      <c r="AO45">
        <v>2.5000000000000001E-2</v>
      </c>
      <c r="AP45">
        <v>1.63</v>
      </c>
      <c r="AQ45">
        <v>41</v>
      </c>
      <c r="AR45">
        <v>2.5000000000000001E-2</v>
      </c>
      <c r="AS45">
        <v>0.14000000000000001</v>
      </c>
      <c r="AT45">
        <v>14</v>
      </c>
      <c r="AU45">
        <v>0.05</v>
      </c>
      <c r="AV45">
        <v>1.6</v>
      </c>
      <c r="AW45">
        <v>2</v>
      </c>
      <c r="AX45">
        <v>2.2000000000000002</v>
      </c>
    </row>
    <row r="46" spans="1:50" x14ac:dyDescent="0.25">
      <c r="A46">
        <v>205043</v>
      </c>
      <c r="B46">
        <v>0.5</v>
      </c>
      <c r="C46">
        <v>2.5000000000000001E-2</v>
      </c>
      <c r="D46">
        <v>5726</v>
      </c>
      <c r="E46">
        <v>0.5</v>
      </c>
      <c r="F46">
        <v>36</v>
      </c>
      <c r="G46">
        <v>0.25</v>
      </c>
      <c r="H46">
        <v>7.0000000000000007E-2</v>
      </c>
      <c r="I46">
        <v>0.03</v>
      </c>
      <c r="J46">
        <v>2.5000000000000001E-2</v>
      </c>
      <c r="K46">
        <v>8.52</v>
      </c>
      <c r="L46">
        <v>1.1000000000000001</v>
      </c>
      <c r="M46">
        <v>11</v>
      </c>
      <c r="N46">
        <v>0.37</v>
      </c>
      <c r="O46">
        <v>3</v>
      </c>
      <c r="P46">
        <v>0.73</v>
      </c>
      <c r="Q46">
        <v>1.8</v>
      </c>
      <c r="R46">
        <v>7.0000000000000007E-2</v>
      </c>
      <c r="S46">
        <v>2.5000000000000001E-2</v>
      </c>
      <c r="T46">
        <v>574</v>
      </c>
      <c r="U46">
        <v>3.97</v>
      </c>
      <c r="V46">
        <v>1.5</v>
      </c>
      <c r="W46">
        <v>0.03</v>
      </c>
      <c r="X46">
        <v>42</v>
      </c>
      <c r="Y46">
        <v>0.1</v>
      </c>
      <c r="Z46">
        <v>5.0000000000000001E-3</v>
      </c>
      <c r="AA46">
        <v>0.1</v>
      </c>
      <c r="AB46">
        <v>2</v>
      </c>
      <c r="AC46">
        <v>54</v>
      </c>
      <c r="AD46">
        <v>2.7</v>
      </c>
      <c r="AE46">
        <v>5</v>
      </c>
      <c r="AF46">
        <v>2.5</v>
      </c>
      <c r="AG46">
        <v>5.63</v>
      </c>
      <c r="AH46">
        <v>2.5000000000000001E-2</v>
      </c>
      <c r="AI46">
        <v>2.5000000000000001E-2</v>
      </c>
      <c r="AJ46">
        <v>0.5</v>
      </c>
      <c r="AK46">
        <v>0.5</v>
      </c>
      <c r="AL46">
        <v>0.25</v>
      </c>
      <c r="AM46">
        <v>4.2</v>
      </c>
      <c r="AN46">
        <v>2.5000000000000001E-2</v>
      </c>
      <c r="AO46">
        <v>2.5000000000000001E-2</v>
      </c>
      <c r="AP46">
        <v>1.8</v>
      </c>
      <c r="AQ46">
        <v>48</v>
      </c>
      <c r="AR46">
        <v>2.5000000000000001E-2</v>
      </c>
      <c r="AS46">
        <v>0.15</v>
      </c>
      <c r="AT46">
        <v>14</v>
      </c>
      <c r="AU46">
        <v>0.05</v>
      </c>
      <c r="AV46">
        <v>1.95</v>
      </c>
      <c r="AW46">
        <v>3</v>
      </c>
      <c r="AX46">
        <v>2.5</v>
      </c>
    </row>
    <row r="47" spans="1:50" x14ac:dyDescent="0.25">
      <c r="A47">
        <v>205044</v>
      </c>
      <c r="B47">
        <v>0.5</v>
      </c>
      <c r="C47">
        <v>2.5000000000000001E-2</v>
      </c>
      <c r="D47">
        <v>7756</v>
      </c>
      <c r="E47">
        <v>3</v>
      </c>
      <c r="F47">
        <v>54</v>
      </c>
      <c r="G47">
        <v>0.5</v>
      </c>
      <c r="H47">
        <v>0.11</v>
      </c>
      <c r="I47">
        <v>7.0000000000000007E-2</v>
      </c>
      <c r="J47">
        <v>2.5000000000000001E-2</v>
      </c>
      <c r="K47">
        <v>13.47</v>
      </c>
      <c r="L47">
        <v>2.7</v>
      </c>
      <c r="M47">
        <v>13</v>
      </c>
      <c r="N47">
        <v>0.64</v>
      </c>
      <c r="O47">
        <v>5</v>
      </c>
      <c r="P47">
        <v>1.05</v>
      </c>
      <c r="Q47">
        <v>2.9</v>
      </c>
      <c r="R47">
        <v>7.0000000000000007E-2</v>
      </c>
      <c r="S47">
        <v>2.5000000000000001E-2</v>
      </c>
      <c r="T47">
        <v>809</v>
      </c>
      <c r="U47">
        <v>6.47</v>
      </c>
      <c r="V47">
        <v>2.2999999999999998</v>
      </c>
      <c r="W47">
        <v>0.06</v>
      </c>
      <c r="X47">
        <v>140</v>
      </c>
      <c r="Y47">
        <v>0.2</v>
      </c>
      <c r="Z47">
        <v>5.0000000000000001E-3</v>
      </c>
      <c r="AA47">
        <v>0.2</v>
      </c>
      <c r="AB47">
        <v>3</v>
      </c>
      <c r="AC47">
        <v>94</v>
      </c>
      <c r="AD47">
        <v>4.7</v>
      </c>
      <c r="AE47">
        <v>5</v>
      </c>
      <c r="AF47">
        <v>2.5</v>
      </c>
      <c r="AG47">
        <v>9.85</v>
      </c>
      <c r="AH47">
        <v>2.5000000000000001E-2</v>
      </c>
      <c r="AI47">
        <v>2.5000000000000001E-2</v>
      </c>
      <c r="AJ47">
        <v>2</v>
      </c>
      <c r="AK47">
        <v>0.5</v>
      </c>
      <c r="AL47">
        <v>0.25</v>
      </c>
      <c r="AM47">
        <v>10.6</v>
      </c>
      <c r="AN47">
        <v>2.5000000000000001E-2</v>
      </c>
      <c r="AO47">
        <v>2.5000000000000001E-2</v>
      </c>
      <c r="AP47">
        <v>2.44</v>
      </c>
      <c r="AQ47">
        <v>48</v>
      </c>
      <c r="AR47">
        <v>0.06</v>
      </c>
      <c r="AS47">
        <v>0.24</v>
      </c>
      <c r="AT47">
        <v>20</v>
      </c>
      <c r="AU47">
        <v>0.05</v>
      </c>
      <c r="AV47">
        <v>4.22</v>
      </c>
      <c r="AW47">
        <v>7</v>
      </c>
      <c r="AX47">
        <v>2.8</v>
      </c>
    </row>
    <row r="48" spans="1:50" x14ac:dyDescent="0.25">
      <c r="A48">
        <v>205045</v>
      </c>
      <c r="B48">
        <v>0.5</v>
      </c>
      <c r="C48">
        <v>2.5000000000000001E-2</v>
      </c>
      <c r="D48">
        <v>7018</v>
      </c>
      <c r="E48">
        <v>1</v>
      </c>
      <c r="F48">
        <v>33</v>
      </c>
      <c r="G48">
        <v>0.25</v>
      </c>
      <c r="H48">
        <v>0.1</v>
      </c>
      <c r="I48">
        <v>0.04</v>
      </c>
      <c r="J48">
        <v>2.5000000000000001E-2</v>
      </c>
      <c r="K48">
        <v>12.64</v>
      </c>
      <c r="L48">
        <v>1.7</v>
      </c>
      <c r="M48">
        <v>13</v>
      </c>
      <c r="N48">
        <v>1.01</v>
      </c>
      <c r="O48">
        <v>3</v>
      </c>
      <c r="P48">
        <v>1.18</v>
      </c>
      <c r="Q48">
        <v>2.7</v>
      </c>
      <c r="R48">
        <v>0.15</v>
      </c>
      <c r="S48">
        <v>2.5000000000000001E-2</v>
      </c>
      <c r="T48">
        <v>710</v>
      </c>
      <c r="U48">
        <v>6.05</v>
      </c>
      <c r="V48">
        <v>1.8</v>
      </c>
      <c r="W48">
        <v>0.04</v>
      </c>
      <c r="X48">
        <v>72</v>
      </c>
      <c r="Y48">
        <v>0.1</v>
      </c>
      <c r="Z48">
        <v>5.0000000000000001E-3</v>
      </c>
      <c r="AA48">
        <v>0.2</v>
      </c>
      <c r="AB48">
        <v>2</v>
      </c>
      <c r="AC48">
        <v>79</v>
      </c>
      <c r="AD48">
        <v>3.5</v>
      </c>
      <c r="AE48">
        <v>5</v>
      </c>
      <c r="AF48">
        <v>2.5</v>
      </c>
      <c r="AG48">
        <v>11.81</v>
      </c>
      <c r="AH48">
        <v>2.5000000000000001E-2</v>
      </c>
      <c r="AI48">
        <v>0.06</v>
      </c>
      <c r="AJ48">
        <v>1</v>
      </c>
      <c r="AK48">
        <v>0.5</v>
      </c>
      <c r="AL48">
        <v>0.5</v>
      </c>
      <c r="AM48">
        <v>6.7</v>
      </c>
      <c r="AN48">
        <v>2.5000000000000001E-2</v>
      </c>
      <c r="AO48">
        <v>2.5000000000000001E-2</v>
      </c>
      <c r="AP48">
        <v>2.78</v>
      </c>
      <c r="AQ48">
        <v>99</v>
      </c>
      <c r="AR48">
        <v>0.06</v>
      </c>
      <c r="AS48">
        <v>0.24</v>
      </c>
      <c r="AT48">
        <v>18</v>
      </c>
      <c r="AU48">
        <v>0.05</v>
      </c>
      <c r="AV48">
        <v>2.86</v>
      </c>
      <c r="AW48">
        <v>7</v>
      </c>
      <c r="AX48">
        <v>4.9000000000000004</v>
      </c>
    </row>
    <row r="49" spans="1:52" x14ac:dyDescent="0.25">
      <c r="A49">
        <v>205046</v>
      </c>
      <c r="B49">
        <v>0.5</v>
      </c>
      <c r="C49">
        <v>2.5000000000000001E-2</v>
      </c>
      <c r="D49">
        <v>7070</v>
      </c>
      <c r="E49">
        <v>0.5</v>
      </c>
      <c r="F49">
        <v>63</v>
      </c>
      <c r="G49">
        <v>0.25</v>
      </c>
      <c r="H49">
        <v>0.15</v>
      </c>
      <c r="I49">
        <v>0.13</v>
      </c>
      <c r="J49">
        <v>2.5000000000000001E-2</v>
      </c>
      <c r="K49">
        <v>10.77</v>
      </c>
      <c r="L49">
        <v>2</v>
      </c>
      <c r="M49">
        <v>14</v>
      </c>
      <c r="N49">
        <v>0.63</v>
      </c>
      <c r="O49">
        <v>4</v>
      </c>
      <c r="P49">
        <v>1.25</v>
      </c>
      <c r="Q49">
        <v>2.7</v>
      </c>
      <c r="R49">
        <v>0.1</v>
      </c>
      <c r="S49">
        <v>2.5000000000000001E-2</v>
      </c>
      <c r="T49">
        <v>745</v>
      </c>
      <c r="U49">
        <v>4.8899999999999997</v>
      </c>
      <c r="V49">
        <v>2.5</v>
      </c>
      <c r="W49">
        <v>0.05</v>
      </c>
      <c r="X49">
        <v>92</v>
      </c>
      <c r="Y49">
        <v>0.1</v>
      </c>
      <c r="Z49">
        <v>5.0000000000000001E-3</v>
      </c>
      <c r="AA49">
        <v>0.2</v>
      </c>
      <c r="AB49">
        <v>2</v>
      </c>
      <c r="AC49">
        <v>79</v>
      </c>
      <c r="AD49">
        <v>3.5</v>
      </c>
      <c r="AE49">
        <v>5</v>
      </c>
      <c r="AF49">
        <v>2.5</v>
      </c>
      <c r="AG49">
        <v>8.33</v>
      </c>
      <c r="AH49">
        <v>2.5000000000000001E-2</v>
      </c>
      <c r="AI49">
        <v>0.05</v>
      </c>
      <c r="AJ49">
        <v>2</v>
      </c>
      <c r="AK49">
        <v>0.5</v>
      </c>
      <c r="AL49">
        <v>0.7</v>
      </c>
      <c r="AM49">
        <v>21.7</v>
      </c>
      <c r="AN49">
        <v>2.5000000000000001E-2</v>
      </c>
      <c r="AO49">
        <v>2.5000000000000001E-2</v>
      </c>
      <c r="AP49">
        <v>2.34</v>
      </c>
      <c r="AQ49">
        <v>51</v>
      </c>
      <c r="AR49">
        <v>2.5000000000000001E-2</v>
      </c>
      <c r="AS49">
        <v>0.23</v>
      </c>
      <c r="AT49">
        <v>18</v>
      </c>
      <c r="AU49">
        <v>0.05</v>
      </c>
      <c r="AV49">
        <v>2.84</v>
      </c>
      <c r="AW49">
        <v>8</v>
      </c>
      <c r="AX49">
        <v>3.7</v>
      </c>
    </row>
    <row r="50" spans="1:52" x14ac:dyDescent="0.25">
      <c r="A50">
        <v>205047</v>
      </c>
      <c r="B50">
        <v>0.5</v>
      </c>
      <c r="C50">
        <v>2.5000000000000001E-2</v>
      </c>
      <c r="D50">
        <v>5405</v>
      </c>
      <c r="E50">
        <v>2</v>
      </c>
      <c r="F50">
        <v>31</v>
      </c>
      <c r="G50">
        <v>0.25</v>
      </c>
      <c r="H50">
        <v>0.12</v>
      </c>
      <c r="I50">
        <v>0.03</v>
      </c>
      <c r="J50">
        <v>2.5000000000000001E-2</v>
      </c>
      <c r="K50">
        <v>7.32</v>
      </c>
      <c r="L50">
        <v>1.3</v>
      </c>
      <c r="M50">
        <v>14</v>
      </c>
      <c r="N50">
        <v>0.46</v>
      </c>
      <c r="O50">
        <v>3</v>
      </c>
      <c r="P50">
        <v>1.03</v>
      </c>
      <c r="Q50">
        <v>2.1</v>
      </c>
      <c r="R50">
        <v>0.09</v>
      </c>
      <c r="S50">
        <v>2.5000000000000001E-2</v>
      </c>
      <c r="T50">
        <v>530</v>
      </c>
      <c r="U50">
        <v>3.64</v>
      </c>
      <c r="V50">
        <v>1.6</v>
      </c>
      <c r="W50">
        <v>0.03</v>
      </c>
      <c r="X50">
        <v>44</v>
      </c>
      <c r="Y50">
        <v>0.1</v>
      </c>
      <c r="Z50">
        <v>5.0000000000000001E-3</v>
      </c>
      <c r="AA50">
        <v>0.1</v>
      </c>
      <c r="AB50">
        <v>2</v>
      </c>
      <c r="AC50">
        <v>56</v>
      </c>
      <c r="AD50">
        <v>3</v>
      </c>
      <c r="AE50">
        <v>5</v>
      </c>
      <c r="AF50">
        <v>2.5</v>
      </c>
      <c r="AG50">
        <v>6.72</v>
      </c>
      <c r="AH50">
        <v>2.5000000000000001E-2</v>
      </c>
      <c r="AI50">
        <v>2.5000000000000001E-2</v>
      </c>
      <c r="AJ50">
        <v>1</v>
      </c>
      <c r="AK50">
        <v>0.5</v>
      </c>
      <c r="AL50">
        <v>0.25</v>
      </c>
      <c r="AM50">
        <v>4.4000000000000004</v>
      </c>
      <c r="AN50">
        <v>2.5000000000000001E-2</v>
      </c>
      <c r="AO50">
        <v>2.5000000000000001E-2</v>
      </c>
      <c r="AP50">
        <v>1.99</v>
      </c>
      <c r="AQ50">
        <v>53</v>
      </c>
      <c r="AR50">
        <v>2.5000000000000001E-2</v>
      </c>
      <c r="AS50">
        <v>0.16</v>
      </c>
      <c r="AT50">
        <v>18</v>
      </c>
      <c r="AU50">
        <v>0.05</v>
      </c>
      <c r="AV50">
        <v>1.94</v>
      </c>
      <c r="AW50">
        <v>5</v>
      </c>
      <c r="AX50">
        <v>3.3</v>
      </c>
    </row>
    <row r="51" spans="1:52" x14ac:dyDescent="0.25">
      <c r="A51">
        <v>205048</v>
      </c>
      <c r="B51">
        <v>0.5</v>
      </c>
      <c r="C51">
        <v>2.5000000000000001E-2</v>
      </c>
      <c r="D51">
        <v>6364</v>
      </c>
      <c r="E51">
        <v>1</v>
      </c>
      <c r="F51">
        <v>56</v>
      </c>
      <c r="G51">
        <v>0.25</v>
      </c>
      <c r="H51">
        <v>0.11</v>
      </c>
      <c r="I51">
        <v>7.0000000000000007E-2</v>
      </c>
      <c r="J51">
        <v>2.5000000000000001E-2</v>
      </c>
      <c r="K51">
        <v>9</v>
      </c>
      <c r="L51">
        <v>2.1</v>
      </c>
      <c r="M51">
        <v>16</v>
      </c>
      <c r="N51">
        <v>0.47</v>
      </c>
      <c r="O51">
        <v>4</v>
      </c>
      <c r="P51">
        <v>1.06</v>
      </c>
      <c r="Q51">
        <v>2.4</v>
      </c>
      <c r="R51">
        <v>7.0000000000000007E-2</v>
      </c>
      <c r="S51">
        <v>2.5000000000000001E-2</v>
      </c>
      <c r="T51">
        <v>733</v>
      </c>
      <c r="U51">
        <v>4.3099999999999996</v>
      </c>
      <c r="V51">
        <v>2.2999999999999998</v>
      </c>
      <c r="W51">
        <v>0.04</v>
      </c>
      <c r="X51">
        <v>69</v>
      </c>
      <c r="Y51">
        <v>0.1</v>
      </c>
      <c r="Z51">
        <v>5.0000000000000001E-3</v>
      </c>
      <c r="AA51">
        <v>0.1</v>
      </c>
      <c r="AB51">
        <v>2</v>
      </c>
      <c r="AC51">
        <v>59</v>
      </c>
      <c r="AD51">
        <v>3.4</v>
      </c>
      <c r="AE51">
        <v>5</v>
      </c>
      <c r="AF51">
        <v>2.5</v>
      </c>
      <c r="AG51">
        <v>7.12</v>
      </c>
      <c r="AH51">
        <v>2.5000000000000001E-2</v>
      </c>
      <c r="AI51">
        <v>2.5000000000000001E-2</v>
      </c>
      <c r="AJ51">
        <v>1</v>
      </c>
      <c r="AK51">
        <v>0.5</v>
      </c>
      <c r="AL51">
        <v>0.5</v>
      </c>
      <c r="AM51">
        <v>6.7</v>
      </c>
      <c r="AN51">
        <v>2.5000000000000001E-2</v>
      </c>
      <c r="AO51">
        <v>2.5000000000000001E-2</v>
      </c>
      <c r="AP51">
        <v>2.1</v>
      </c>
      <c r="AQ51">
        <v>54</v>
      </c>
      <c r="AR51">
        <v>2.5000000000000001E-2</v>
      </c>
      <c r="AS51">
        <v>0.17</v>
      </c>
      <c r="AT51">
        <v>21</v>
      </c>
      <c r="AU51">
        <v>0.05</v>
      </c>
      <c r="AV51">
        <v>2.46</v>
      </c>
      <c r="AW51">
        <v>4</v>
      </c>
      <c r="AX51">
        <v>2.6</v>
      </c>
    </row>
    <row r="52" spans="1:52" x14ac:dyDescent="0.25">
      <c r="A52">
        <v>205049</v>
      </c>
      <c r="B52">
        <v>0.5</v>
      </c>
      <c r="C52">
        <v>2.5000000000000001E-2</v>
      </c>
      <c r="D52">
        <v>6540</v>
      </c>
      <c r="E52">
        <v>0.5</v>
      </c>
      <c r="F52">
        <v>58</v>
      </c>
      <c r="G52">
        <v>0.25</v>
      </c>
      <c r="H52">
        <v>0.09</v>
      </c>
      <c r="I52">
        <v>7.0000000000000007E-2</v>
      </c>
      <c r="J52">
        <v>2.5000000000000001E-2</v>
      </c>
      <c r="K52">
        <v>9.3699999999999992</v>
      </c>
      <c r="L52">
        <v>2</v>
      </c>
      <c r="M52">
        <v>14</v>
      </c>
      <c r="N52">
        <v>0.52</v>
      </c>
      <c r="O52">
        <v>4</v>
      </c>
      <c r="P52">
        <v>1.1200000000000001</v>
      </c>
      <c r="Q52">
        <v>2.4</v>
      </c>
      <c r="R52">
        <v>0.1</v>
      </c>
      <c r="S52">
        <v>2.5000000000000001E-2</v>
      </c>
      <c r="T52">
        <v>697</v>
      </c>
      <c r="U52">
        <v>4.67</v>
      </c>
      <c r="V52">
        <v>1.9</v>
      </c>
      <c r="W52">
        <v>0.05</v>
      </c>
      <c r="X52">
        <v>95</v>
      </c>
      <c r="Y52">
        <v>0.1</v>
      </c>
      <c r="Z52">
        <v>5.0000000000000001E-3</v>
      </c>
      <c r="AA52">
        <v>0.1</v>
      </c>
      <c r="AB52">
        <v>2</v>
      </c>
      <c r="AC52">
        <v>70</v>
      </c>
      <c r="AD52">
        <v>3.2</v>
      </c>
      <c r="AE52">
        <v>5</v>
      </c>
      <c r="AF52">
        <v>2.5</v>
      </c>
      <c r="AG52">
        <v>7.39</v>
      </c>
      <c r="AH52">
        <v>2.5000000000000001E-2</v>
      </c>
      <c r="AI52">
        <v>2.5000000000000001E-2</v>
      </c>
      <c r="AJ52">
        <v>1</v>
      </c>
      <c r="AK52">
        <v>0.5</v>
      </c>
      <c r="AL52">
        <v>0.25</v>
      </c>
      <c r="AM52">
        <v>10.1</v>
      </c>
      <c r="AN52">
        <v>2.5000000000000001E-2</v>
      </c>
      <c r="AO52">
        <v>2.5000000000000001E-2</v>
      </c>
      <c r="AP52">
        <v>2.04</v>
      </c>
      <c r="AQ52">
        <v>57</v>
      </c>
      <c r="AR52">
        <v>2.5000000000000001E-2</v>
      </c>
      <c r="AS52">
        <v>0.18</v>
      </c>
      <c r="AT52">
        <v>18</v>
      </c>
      <c r="AU52">
        <v>0.05</v>
      </c>
      <c r="AV52">
        <v>2.4900000000000002</v>
      </c>
      <c r="AW52">
        <v>6</v>
      </c>
      <c r="AX52">
        <v>3.3</v>
      </c>
    </row>
    <row r="53" spans="1:52" x14ac:dyDescent="0.25">
      <c r="A53">
        <v>205050</v>
      </c>
      <c r="B53">
        <v>0.5</v>
      </c>
      <c r="C53">
        <v>2.5000000000000001E-2</v>
      </c>
      <c r="D53">
        <v>6197</v>
      </c>
      <c r="E53">
        <v>0.5</v>
      </c>
      <c r="F53">
        <v>26</v>
      </c>
      <c r="G53">
        <v>0.25</v>
      </c>
      <c r="H53">
        <v>0.1</v>
      </c>
      <c r="I53">
        <v>0.03</v>
      </c>
      <c r="J53">
        <v>2.5000000000000001E-2</v>
      </c>
      <c r="K53">
        <v>10.17</v>
      </c>
      <c r="L53">
        <v>1.7</v>
      </c>
      <c r="M53">
        <v>14</v>
      </c>
      <c r="N53">
        <v>0.49</v>
      </c>
      <c r="O53">
        <v>3</v>
      </c>
      <c r="P53">
        <v>0.99</v>
      </c>
      <c r="Q53">
        <v>2.4</v>
      </c>
      <c r="R53">
        <v>0.12</v>
      </c>
      <c r="S53">
        <v>2.5000000000000001E-2</v>
      </c>
      <c r="T53">
        <v>608</v>
      </c>
      <c r="U53">
        <v>5.03</v>
      </c>
      <c r="V53">
        <v>1.6</v>
      </c>
      <c r="W53">
        <v>0.03</v>
      </c>
      <c r="X53">
        <v>72</v>
      </c>
      <c r="Y53">
        <v>0.1</v>
      </c>
      <c r="Z53">
        <v>5.0000000000000001E-3</v>
      </c>
      <c r="AA53">
        <v>0.1</v>
      </c>
      <c r="AB53">
        <v>2</v>
      </c>
      <c r="AC53">
        <v>51</v>
      </c>
      <c r="AD53">
        <v>3.1</v>
      </c>
      <c r="AE53">
        <v>5</v>
      </c>
      <c r="AF53">
        <v>2.5</v>
      </c>
      <c r="AG53">
        <v>6.75</v>
      </c>
      <c r="AH53">
        <v>2.5000000000000001E-2</v>
      </c>
      <c r="AI53">
        <v>2.5000000000000001E-2</v>
      </c>
      <c r="AJ53">
        <v>1</v>
      </c>
      <c r="AK53">
        <v>0.5</v>
      </c>
      <c r="AL53">
        <v>0.25</v>
      </c>
      <c r="AM53">
        <v>4.5999999999999996</v>
      </c>
      <c r="AN53">
        <v>2.5000000000000001E-2</v>
      </c>
      <c r="AO53">
        <v>2.5000000000000001E-2</v>
      </c>
      <c r="AP53">
        <v>2.6</v>
      </c>
      <c r="AQ53">
        <v>80</v>
      </c>
      <c r="AR53">
        <v>2.5000000000000001E-2</v>
      </c>
      <c r="AS53">
        <v>0.19</v>
      </c>
      <c r="AT53">
        <v>18</v>
      </c>
      <c r="AU53">
        <v>0.05</v>
      </c>
      <c r="AV53">
        <v>2.23</v>
      </c>
      <c r="AW53">
        <v>4</v>
      </c>
      <c r="AX53">
        <v>3.8</v>
      </c>
    </row>
    <row r="54" spans="1:52" x14ac:dyDescent="0.25">
      <c r="A54">
        <v>205051</v>
      </c>
      <c r="B54">
        <v>0.5</v>
      </c>
      <c r="C54">
        <v>2.5000000000000001E-2</v>
      </c>
      <c r="D54">
        <v>9105</v>
      </c>
      <c r="E54">
        <v>1</v>
      </c>
      <c r="F54">
        <v>80</v>
      </c>
      <c r="G54">
        <v>0.6</v>
      </c>
      <c r="H54">
        <v>0.24</v>
      </c>
      <c r="I54">
        <v>0.06</v>
      </c>
      <c r="J54">
        <v>2.5000000000000001E-2</v>
      </c>
      <c r="K54">
        <v>16.47</v>
      </c>
      <c r="L54">
        <v>3.7</v>
      </c>
      <c r="M54">
        <v>16</v>
      </c>
      <c r="N54">
        <v>1.1000000000000001</v>
      </c>
      <c r="O54">
        <v>6</v>
      </c>
      <c r="P54">
        <v>1.6</v>
      </c>
      <c r="Q54">
        <v>3.5</v>
      </c>
      <c r="R54">
        <v>0.1</v>
      </c>
      <c r="S54">
        <v>2.5000000000000001E-2</v>
      </c>
      <c r="T54">
        <v>1188</v>
      </c>
      <c r="U54">
        <v>7.25</v>
      </c>
      <c r="V54">
        <v>2.8</v>
      </c>
      <c r="W54">
        <v>0.06</v>
      </c>
      <c r="X54">
        <v>159</v>
      </c>
      <c r="Y54">
        <v>0.4</v>
      </c>
      <c r="Z54">
        <v>5.0000000000000001E-3</v>
      </c>
      <c r="AA54">
        <v>0.1</v>
      </c>
      <c r="AB54">
        <v>3</v>
      </c>
      <c r="AC54">
        <v>77</v>
      </c>
      <c r="AD54">
        <v>4.5</v>
      </c>
      <c r="AE54">
        <v>5</v>
      </c>
      <c r="AF54">
        <v>2.5</v>
      </c>
      <c r="AG54">
        <v>14.5</v>
      </c>
      <c r="AH54">
        <v>2.5000000000000001E-2</v>
      </c>
      <c r="AI54">
        <v>0.05</v>
      </c>
      <c r="AJ54">
        <v>3</v>
      </c>
      <c r="AK54">
        <v>0.5</v>
      </c>
      <c r="AL54">
        <v>0.7</v>
      </c>
      <c r="AM54">
        <v>10</v>
      </c>
      <c r="AN54">
        <v>2.5000000000000001E-2</v>
      </c>
      <c r="AO54">
        <v>0.22</v>
      </c>
      <c r="AP54">
        <v>3.58</v>
      </c>
      <c r="AQ54">
        <v>97</v>
      </c>
      <c r="AR54">
        <v>0.11</v>
      </c>
      <c r="AS54">
        <v>0.31</v>
      </c>
      <c r="AT54">
        <v>25</v>
      </c>
      <c r="AU54">
        <v>0.05</v>
      </c>
      <c r="AV54">
        <v>5.36</v>
      </c>
      <c r="AW54">
        <v>11</v>
      </c>
      <c r="AX54">
        <v>4.2</v>
      </c>
    </row>
    <row r="55" spans="1:52" x14ac:dyDescent="0.25">
      <c r="A55">
        <v>205052</v>
      </c>
      <c r="B55">
        <v>0.5</v>
      </c>
      <c r="C55">
        <v>2.5000000000000001E-2</v>
      </c>
      <c r="D55">
        <v>5624</v>
      </c>
      <c r="E55">
        <v>0.5</v>
      </c>
      <c r="F55">
        <v>52</v>
      </c>
      <c r="G55">
        <v>0.25</v>
      </c>
      <c r="H55">
        <v>0.11</v>
      </c>
      <c r="I55">
        <v>0.05</v>
      </c>
      <c r="J55">
        <v>2.5000000000000001E-2</v>
      </c>
      <c r="K55">
        <v>11.05</v>
      </c>
      <c r="L55">
        <v>1.5</v>
      </c>
      <c r="M55">
        <v>12</v>
      </c>
      <c r="N55">
        <v>0.47</v>
      </c>
      <c r="O55">
        <v>3</v>
      </c>
      <c r="P55">
        <v>0.79</v>
      </c>
      <c r="Q55">
        <v>2</v>
      </c>
      <c r="R55">
        <v>0.06</v>
      </c>
      <c r="S55">
        <v>2.5000000000000001E-2</v>
      </c>
      <c r="T55">
        <v>708</v>
      </c>
      <c r="U55">
        <v>5.21</v>
      </c>
      <c r="V55">
        <v>1.7</v>
      </c>
      <c r="W55">
        <v>0.04</v>
      </c>
      <c r="X55">
        <v>64</v>
      </c>
      <c r="Y55">
        <v>0.1</v>
      </c>
      <c r="Z55">
        <v>5.0000000000000001E-3</v>
      </c>
      <c r="AA55">
        <v>0.1</v>
      </c>
      <c r="AB55">
        <v>1</v>
      </c>
      <c r="AC55">
        <v>61</v>
      </c>
      <c r="AD55">
        <v>3.3</v>
      </c>
      <c r="AE55">
        <v>5</v>
      </c>
      <c r="AF55">
        <v>2.5</v>
      </c>
      <c r="AG55">
        <v>6.65</v>
      </c>
      <c r="AH55">
        <v>2.5000000000000001E-2</v>
      </c>
      <c r="AI55">
        <v>2.5000000000000001E-2</v>
      </c>
      <c r="AJ55">
        <v>1</v>
      </c>
      <c r="AK55">
        <v>0.5</v>
      </c>
      <c r="AL55">
        <v>0.25</v>
      </c>
      <c r="AM55">
        <v>7.1</v>
      </c>
      <c r="AN55">
        <v>2.5000000000000001E-2</v>
      </c>
      <c r="AO55">
        <v>0.06</v>
      </c>
      <c r="AP55">
        <v>2.19</v>
      </c>
      <c r="AQ55">
        <v>54</v>
      </c>
      <c r="AR55">
        <v>0.05</v>
      </c>
      <c r="AS55">
        <v>0.19</v>
      </c>
      <c r="AT55">
        <v>15</v>
      </c>
      <c r="AU55">
        <v>0.05</v>
      </c>
      <c r="AV55">
        <v>2.46</v>
      </c>
      <c r="AW55">
        <v>4</v>
      </c>
      <c r="AX55">
        <v>2.2999999999999998</v>
      </c>
    </row>
    <row r="56" spans="1:52" x14ac:dyDescent="0.25">
      <c r="A56">
        <v>205053</v>
      </c>
      <c r="B56">
        <v>0.5</v>
      </c>
      <c r="C56">
        <v>2.5000000000000001E-2</v>
      </c>
      <c r="D56">
        <v>7736</v>
      </c>
      <c r="E56">
        <v>0.5</v>
      </c>
      <c r="F56">
        <v>102</v>
      </c>
      <c r="G56">
        <v>0.25</v>
      </c>
      <c r="H56">
        <v>0.1</v>
      </c>
      <c r="I56">
        <v>7.0000000000000007E-2</v>
      </c>
      <c r="J56">
        <v>2.5000000000000001E-2</v>
      </c>
      <c r="K56">
        <v>10.89</v>
      </c>
      <c r="L56">
        <v>1.7</v>
      </c>
      <c r="M56">
        <v>15</v>
      </c>
      <c r="N56">
        <v>0.55000000000000004</v>
      </c>
      <c r="O56">
        <v>5</v>
      </c>
      <c r="P56">
        <v>0.91</v>
      </c>
      <c r="Q56">
        <v>2.5</v>
      </c>
      <c r="R56">
        <v>0.09</v>
      </c>
      <c r="S56">
        <v>2.5000000000000001E-2</v>
      </c>
      <c r="T56">
        <v>709</v>
      </c>
      <c r="U56">
        <v>5.0199999999999996</v>
      </c>
      <c r="V56">
        <v>2.6</v>
      </c>
      <c r="W56">
        <v>0.05</v>
      </c>
      <c r="X56">
        <v>44</v>
      </c>
      <c r="Y56">
        <v>0.1</v>
      </c>
      <c r="Z56">
        <v>5.0000000000000001E-3</v>
      </c>
      <c r="AA56">
        <v>0.1</v>
      </c>
      <c r="AB56">
        <v>3</v>
      </c>
      <c r="AC56">
        <v>56</v>
      </c>
      <c r="AD56">
        <v>3.9</v>
      </c>
      <c r="AE56">
        <v>5</v>
      </c>
      <c r="AF56">
        <v>2.5</v>
      </c>
      <c r="AG56">
        <v>7.94</v>
      </c>
      <c r="AH56">
        <v>2.5000000000000001E-2</v>
      </c>
      <c r="AI56">
        <v>2.5000000000000001E-2</v>
      </c>
      <c r="AJ56">
        <v>1</v>
      </c>
      <c r="AK56">
        <v>0.5</v>
      </c>
      <c r="AL56">
        <v>0.25</v>
      </c>
      <c r="AM56">
        <v>9.4</v>
      </c>
      <c r="AN56">
        <v>2.5000000000000001E-2</v>
      </c>
      <c r="AO56">
        <v>2.5000000000000001E-2</v>
      </c>
      <c r="AP56">
        <v>2.19</v>
      </c>
      <c r="AQ56">
        <v>57</v>
      </c>
      <c r="AR56">
        <v>0.05</v>
      </c>
      <c r="AS56">
        <v>0.2</v>
      </c>
      <c r="AT56">
        <v>19</v>
      </c>
      <c r="AU56">
        <v>0.05</v>
      </c>
      <c r="AV56">
        <v>3.02</v>
      </c>
      <c r="AW56">
        <v>5</v>
      </c>
      <c r="AX56">
        <v>3.1</v>
      </c>
    </row>
    <row r="57" spans="1:52" x14ac:dyDescent="0.25">
      <c r="A57">
        <v>205054</v>
      </c>
      <c r="B57">
        <v>0.5</v>
      </c>
      <c r="C57">
        <v>2.5000000000000001E-2</v>
      </c>
      <c r="D57">
        <v>7975</v>
      </c>
      <c r="E57">
        <v>0.5</v>
      </c>
      <c r="F57">
        <v>66</v>
      </c>
      <c r="G57">
        <v>0.25</v>
      </c>
      <c r="H57">
        <v>0.12</v>
      </c>
      <c r="I57">
        <v>0.09</v>
      </c>
      <c r="J57">
        <v>2.5000000000000001E-2</v>
      </c>
      <c r="K57">
        <v>10.69</v>
      </c>
      <c r="L57">
        <v>1.9</v>
      </c>
      <c r="M57">
        <v>15</v>
      </c>
      <c r="N57">
        <v>0.59</v>
      </c>
      <c r="O57">
        <v>5</v>
      </c>
      <c r="P57">
        <v>1.01</v>
      </c>
      <c r="Q57">
        <v>2.7</v>
      </c>
      <c r="R57">
        <v>0.09</v>
      </c>
      <c r="S57">
        <v>2.5000000000000001E-2</v>
      </c>
      <c r="T57">
        <v>804</v>
      </c>
      <c r="U57">
        <v>5.1100000000000003</v>
      </c>
      <c r="V57">
        <v>2.4</v>
      </c>
      <c r="W57">
        <v>0.05</v>
      </c>
      <c r="X57">
        <v>83</v>
      </c>
      <c r="Y57">
        <v>0.2</v>
      </c>
      <c r="Z57">
        <v>5.0000000000000001E-3</v>
      </c>
      <c r="AA57">
        <v>0.3</v>
      </c>
      <c r="AB57">
        <v>3</v>
      </c>
      <c r="AC57">
        <v>123</v>
      </c>
      <c r="AD57">
        <v>4.0999999999999996</v>
      </c>
      <c r="AE57">
        <v>5</v>
      </c>
      <c r="AF57">
        <v>2.5</v>
      </c>
      <c r="AG57">
        <v>8.24</v>
      </c>
      <c r="AH57">
        <v>2.5000000000000001E-2</v>
      </c>
      <c r="AI57">
        <v>2.5000000000000001E-2</v>
      </c>
      <c r="AJ57">
        <v>1</v>
      </c>
      <c r="AK57">
        <v>0.5</v>
      </c>
      <c r="AL57">
        <v>0.25</v>
      </c>
      <c r="AM57">
        <v>10.8</v>
      </c>
      <c r="AN57">
        <v>2.5000000000000001E-2</v>
      </c>
      <c r="AO57">
        <v>0.12</v>
      </c>
      <c r="AP57">
        <v>2.15</v>
      </c>
      <c r="AQ57">
        <v>85</v>
      </c>
      <c r="AR57">
        <v>0.06</v>
      </c>
      <c r="AS57">
        <v>0.18</v>
      </c>
      <c r="AT57">
        <v>20</v>
      </c>
      <c r="AU57">
        <v>0.05</v>
      </c>
      <c r="AV57">
        <v>2.91</v>
      </c>
      <c r="AW57">
        <v>9</v>
      </c>
      <c r="AX57">
        <v>3</v>
      </c>
    </row>
    <row r="58" spans="1:52" x14ac:dyDescent="0.25">
      <c r="A58">
        <v>205055</v>
      </c>
      <c r="B58">
        <v>0.5</v>
      </c>
      <c r="C58">
        <v>2.5000000000000001E-2</v>
      </c>
      <c r="D58">
        <v>9651</v>
      </c>
      <c r="E58">
        <v>0.5</v>
      </c>
      <c r="F58">
        <v>61</v>
      </c>
      <c r="G58">
        <v>0.25</v>
      </c>
      <c r="H58">
        <v>0.16</v>
      </c>
      <c r="I58">
        <v>0.13</v>
      </c>
      <c r="J58">
        <v>2.5000000000000001E-2</v>
      </c>
      <c r="K58">
        <v>14.51</v>
      </c>
      <c r="L58">
        <v>2.2999999999999998</v>
      </c>
      <c r="M58">
        <v>15</v>
      </c>
      <c r="N58">
        <v>0.69</v>
      </c>
      <c r="O58">
        <v>6</v>
      </c>
      <c r="P58">
        <v>1.1200000000000001</v>
      </c>
      <c r="Q58">
        <v>3</v>
      </c>
      <c r="R58">
        <v>0.14000000000000001</v>
      </c>
      <c r="S58">
        <v>2.5000000000000001E-2</v>
      </c>
      <c r="T58">
        <v>966</v>
      </c>
      <c r="U58">
        <v>6.81</v>
      </c>
      <c r="V58">
        <v>2.6</v>
      </c>
      <c r="W58">
        <v>0.06</v>
      </c>
      <c r="X58">
        <v>114</v>
      </c>
      <c r="Y58">
        <v>0.2</v>
      </c>
      <c r="Z58">
        <v>5.0000000000000001E-3</v>
      </c>
      <c r="AA58">
        <v>0.4</v>
      </c>
      <c r="AB58">
        <v>3</v>
      </c>
      <c r="AC58">
        <v>129</v>
      </c>
      <c r="AD58">
        <v>5</v>
      </c>
      <c r="AE58">
        <v>5</v>
      </c>
      <c r="AF58">
        <v>2.5</v>
      </c>
      <c r="AG58">
        <v>9.6199999999999992</v>
      </c>
      <c r="AH58">
        <v>2.5000000000000001E-2</v>
      </c>
      <c r="AI58">
        <v>2.5000000000000001E-2</v>
      </c>
      <c r="AJ58">
        <v>2</v>
      </c>
      <c r="AK58">
        <v>0.5</v>
      </c>
      <c r="AL58">
        <v>0.5</v>
      </c>
      <c r="AM58">
        <v>13.4</v>
      </c>
      <c r="AN58">
        <v>2.5000000000000001E-2</v>
      </c>
      <c r="AO58">
        <v>2.5000000000000001E-2</v>
      </c>
      <c r="AP58">
        <v>2.67</v>
      </c>
      <c r="AQ58">
        <v>134</v>
      </c>
      <c r="AR58">
        <v>0.06</v>
      </c>
      <c r="AS58">
        <v>0.23</v>
      </c>
      <c r="AT58">
        <v>21</v>
      </c>
      <c r="AU58">
        <v>0.05</v>
      </c>
      <c r="AV58">
        <v>3.61</v>
      </c>
      <c r="AW58">
        <v>12</v>
      </c>
      <c r="AX58">
        <v>4.2</v>
      </c>
    </row>
    <row r="59" spans="1:52" x14ac:dyDescent="0.25">
      <c r="A59">
        <v>205056</v>
      </c>
      <c r="B59">
        <v>0.5</v>
      </c>
      <c r="C59">
        <v>2.5000000000000001E-2</v>
      </c>
      <c r="D59">
        <v>6274</v>
      </c>
      <c r="E59">
        <v>0.5</v>
      </c>
      <c r="F59">
        <v>46</v>
      </c>
      <c r="G59">
        <v>0.25</v>
      </c>
      <c r="H59">
        <v>0.16</v>
      </c>
      <c r="I59">
        <v>7.0000000000000007E-2</v>
      </c>
      <c r="J59">
        <v>2.5000000000000001E-2</v>
      </c>
      <c r="K59">
        <v>10.09</v>
      </c>
      <c r="L59">
        <v>1.5</v>
      </c>
      <c r="M59">
        <v>14</v>
      </c>
      <c r="N59">
        <v>0.45</v>
      </c>
      <c r="O59">
        <v>4</v>
      </c>
      <c r="P59">
        <v>0.89</v>
      </c>
      <c r="Q59">
        <v>2</v>
      </c>
      <c r="R59">
        <v>0.08</v>
      </c>
      <c r="S59">
        <v>2.5000000000000001E-2</v>
      </c>
      <c r="T59">
        <v>703</v>
      </c>
      <c r="U59">
        <v>4.67</v>
      </c>
      <c r="V59">
        <v>1.8</v>
      </c>
      <c r="W59">
        <v>0.05</v>
      </c>
      <c r="X59">
        <v>79</v>
      </c>
      <c r="Y59">
        <v>0.1</v>
      </c>
      <c r="Z59">
        <v>5.0000000000000001E-3</v>
      </c>
      <c r="AA59">
        <v>0.2</v>
      </c>
      <c r="AB59">
        <v>2</v>
      </c>
      <c r="AC59">
        <v>91</v>
      </c>
      <c r="AD59">
        <v>3.7</v>
      </c>
      <c r="AE59">
        <v>5</v>
      </c>
      <c r="AF59">
        <v>2.5</v>
      </c>
      <c r="AG59">
        <v>6.69</v>
      </c>
      <c r="AH59">
        <v>2.5000000000000001E-2</v>
      </c>
      <c r="AI59">
        <v>2.5000000000000001E-2</v>
      </c>
      <c r="AJ59">
        <v>1</v>
      </c>
      <c r="AK59">
        <v>0.5</v>
      </c>
      <c r="AL59">
        <v>0.25</v>
      </c>
      <c r="AM59">
        <v>7.7</v>
      </c>
      <c r="AN59">
        <v>2.5000000000000001E-2</v>
      </c>
      <c r="AO59">
        <v>2.5000000000000001E-2</v>
      </c>
      <c r="AP59">
        <v>1.99</v>
      </c>
      <c r="AQ59">
        <v>64</v>
      </c>
      <c r="AR59">
        <v>2.5000000000000001E-2</v>
      </c>
      <c r="AS59">
        <v>0.17</v>
      </c>
      <c r="AT59">
        <v>17</v>
      </c>
      <c r="AU59">
        <v>0.05</v>
      </c>
      <c r="AV59">
        <v>2.5299999999999998</v>
      </c>
      <c r="AW59">
        <v>7</v>
      </c>
      <c r="AX59">
        <v>2.8</v>
      </c>
    </row>
    <row r="60" spans="1:52" x14ac:dyDescent="0.25">
      <c r="A60">
        <v>205057</v>
      </c>
      <c r="B60">
        <v>0.5</v>
      </c>
      <c r="C60">
        <v>2.5000000000000001E-2</v>
      </c>
      <c r="D60">
        <v>7771</v>
      </c>
      <c r="E60">
        <v>1</v>
      </c>
      <c r="F60">
        <v>60</v>
      </c>
      <c r="G60">
        <v>0.6</v>
      </c>
      <c r="H60">
        <v>0.11</v>
      </c>
      <c r="I60">
        <v>0.05</v>
      </c>
      <c r="J60">
        <v>2.5000000000000001E-2</v>
      </c>
      <c r="K60">
        <v>19.02</v>
      </c>
      <c r="L60">
        <v>2.9</v>
      </c>
      <c r="M60">
        <v>15</v>
      </c>
      <c r="N60">
        <v>0.86</v>
      </c>
      <c r="O60">
        <v>5</v>
      </c>
      <c r="P60">
        <v>1.19</v>
      </c>
      <c r="Q60">
        <v>3</v>
      </c>
      <c r="R60">
        <v>0.1</v>
      </c>
      <c r="S60">
        <v>2.5000000000000001E-2</v>
      </c>
      <c r="T60">
        <v>1143</v>
      </c>
      <c r="U60">
        <v>9.26</v>
      </c>
      <c r="V60">
        <v>2.4</v>
      </c>
      <c r="W60">
        <v>7.0000000000000007E-2</v>
      </c>
      <c r="X60">
        <v>79</v>
      </c>
      <c r="Y60">
        <v>0.1</v>
      </c>
      <c r="Z60">
        <v>5.0000000000000001E-3</v>
      </c>
      <c r="AA60">
        <v>0.2</v>
      </c>
      <c r="AB60">
        <v>3</v>
      </c>
      <c r="AC60">
        <v>76</v>
      </c>
      <c r="AD60">
        <v>4.0999999999999996</v>
      </c>
      <c r="AE60">
        <v>5</v>
      </c>
      <c r="AF60">
        <v>2.5</v>
      </c>
      <c r="AG60">
        <v>11.97</v>
      </c>
      <c r="AH60">
        <v>2.5000000000000001E-2</v>
      </c>
      <c r="AI60">
        <v>0.08</v>
      </c>
      <c r="AJ60">
        <v>2</v>
      </c>
      <c r="AK60">
        <v>0.5</v>
      </c>
      <c r="AL60">
        <v>0.25</v>
      </c>
      <c r="AM60">
        <v>8.8000000000000007</v>
      </c>
      <c r="AN60">
        <v>2.5000000000000001E-2</v>
      </c>
      <c r="AO60">
        <v>2.5000000000000001E-2</v>
      </c>
      <c r="AP60">
        <v>3.26</v>
      </c>
      <c r="AQ60">
        <v>58</v>
      </c>
      <c r="AR60">
        <v>7.0000000000000007E-2</v>
      </c>
      <c r="AS60">
        <v>0.31</v>
      </c>
      <c r="AT60">
        <v>20</v>
      </c>
      <c r="AU60">
        <v>0.05</v>
      </c>
      <c r="AV60">
        <v>4.3</v>
      </c>
      <c r="AW60">
        <v>6</v>
      </c>
      <c r="AX60">
        <v>3.7</v>
      </c>
    </row>
    <row r="61" spans="1:52" x14ac:dyDescent="0.25">
      <c r="A61">
        <v>205058</v>
      </c>
      <c r="B61">
        <v>0.5</v>
      </c>
      <c r="C61">
        <v>2.5000000000000001E-2</v>
      </c>
      <c r="D61">
        <v>6613</v>
      </c>
      <c r="E61">
        <v>0.5</v>
      </c>
      <c r="F61">
        <v>73</v>
      </c>
      <c r="G61">
        <v>0.25</v>
      </c>
      <c r="H61">
        <v>7.0000000000000007E-2</v>
      </c>
      <c r="I61">
        <v>0.05</v>
      </c>
      <c r="J61">
        <v>2.5000000000000001E-2</v>
      </c>
      <c r="K61">
        <v>11.13</v>
      </c>
      <c r="L61">
        <v>2.1</v>
      </c>
      <c r="M61">
        <v>15</v>
      </c>
      <c r="N61">
        <v>0.46</v>
      </c>
      <c r="O61">
        <v>5</v>
      </c>
      <c r="P61">
        <v>0.93</v>
      </c>
      <c r="Q61">
        <v>2.2999999999999998</v>
      </c>
      <c r="R61">
        <v>2.5000000000000001E-2</v>
      </c>
      <c r="S61">
        <v>2.5000000000000001E-2</v>
      </c>
      <c r="T61">
        <v>793</v>
      </c>
      <c r="U61">
        <v>4.8899999999999997</v>
      </c>
      <c r="V61">
        <v>2.5</v>
      </c>
      <c r="W61">
        <v>0.06</v>
      </c>
      <c r="X61">
        <v>57</v>
      </c>
      <c r="Y61">
        <v>0.05</v>
      </c>
      <c r="Z61">
        <v>5.0000000000000001E-3</v>
      </c>
      <c r="AA61">
        <v>0.1</v>
      </c>
      <c r="AB61">
        <v>3</v>
      </c>
      <c r="AC61">
        <v>63</v>
      </c>
      <c r="AD61">
        <v>3.3</v>
      </c>
      <c r="AE61">
        <v>5</v>
      </c>
      <c r="AF61">
        <v>2.5</v>
      </c>
      <c r="AG61">
        <v>6.99</v>
      </c>
      <c r="AH61">
        <v>2.5000000000000001E-2</v>
      </c>
      <c r="AI61">
        <v>2.5000000000000001E-2</v>
      </c>
      <c r="AJ61">
        <v>2</v>
      </c>
      <c r="AK61">
        <v>0.5</v>
      </c>
      <c r="AL61">
        <v>0.25</v>
      </c>
      <c r="AM61">
        <v>5.7</v>
      </c>
      <c r="AN61">
        <v>2.5000000000000001E-2</v>
      </c>
      <c r="AO61">
        <v>2.5000000000000001E-2</v>
      </c>
      <c r="AP61">
        <v>1.96</v>
      </c>
      <c r="AQ61">
        <v>77</v>
      </c>
      <c r="AR61">
        <v>2.5000000000000001E-2</v>
      </c>
      <c r="AS61">
        <v>0.17</v>
      </c>
      <c r="AT61">
        <v>20</v>
      </c>
      <c r="AU61">
        <v>0.05</v>
      </c>
      <c r="AV61">
        <v>2.59</v>
      </c>
      <c r="AW61">
        <v>4</v>
      </c>
      <c r="AX61">
        <v>1.6</v>
      </c>
    </row>
    <row r="62" spans="1:52" x14ac:dyDescent="0.25">
      <c r="A62" s="3">
        <v>205059</v>
      </c>
      <c r="B62" s="4">
        <v>0.5</v>
      </c>
      <c r="C62" s="4">
        <v>2.5000000000000001E-2</v>
      </c>
      <c r="D62" s="3">
        <v>12078</v>
      </c>
      <c r="E62" s="3">
        <v>1</v>
      </c>
      <c r="F62" s="3">
        <v>91</v>
      </c>
      <c r="G62" s="3">
        <v>0.25</v>
      </c>
      <c r="H62" s="3">
        <v>7.0000000000000007E-2</v>
      </c>
      <c r="I62" s="3">
        <v>0.5</v>
      </c>
      <c r="J62" s="3">
        <v>2.5000000000000001E-2</v>
      </c>
      <c r="K62" s="3">
        <v>20.03</v>
      </c>
      <c r="L62" s="3">
        <v>9.6999999999999993</v>
      </c>
      <c r="M62" s="3">
        <v>32</v>
      </c>
      <c r="N62" s="3">
        <v>0.78</v>
      </c>
      <c r="O62" s="3">
        <v>31</v>
      </c>
      <c r="P62" s="3">
        <v>2.56</v>
      </c>
      <c r="Q62" s="3">
        <v>4.9000000000000004</v>
      </c>
      <c r="R62" s="3">
        <v>0.19</v>
      </c>
      <c r="S62" s="3">
        <v>2.5000000000000001E-2</v>
      </c>
      <c r="T62" s="3">
        <v>2569</v>
      </c>
      <c r="U62" s="3">
        <v>8.1999999999999993</v>
      </c>
      <c r="V62" s="3">
        <v>4.5</v>
      </c>
      <c r="W62" s="3">
        <v>0.45</v>
      </c>
      <c r="X62" s="3">
        <v>272</v>
      </c>
      <c r="Y62" s="3">
        <v>0.05</v>
      </c>
      <c r="Z62" s="3">
        <v>0.01</v>
      </c>
      <c r="AA62" s="3">
        <v>0.1</v>
      </c>
      <c r="AB62" s="3">
        <v>15</v>
      </c>
      <c r="AC62" s="3">
        <v>83</v>
      </c>
      <c r="AD62" s="3">
        <v>4.3</v>
      </c>
      <c r="AE62" s="3">
        <v>5</v>
      </c>
      <c r="AF62" s="3">
        <v>2.5</v>
      </c>
      <c r="AG62" s="3">
        <v>19</v>
      </c>
      <c r="AH62" s="3">
        <v>2.5000000000000001E-2</v>
      </c>
      <c r="AI62" s="3">
        <v>2.5000000000000001E-2</v>
      </c>
      <c r="AJ62" s="3">
        <v>4</v>
      </c>
      <c r="AK62" s="3">
        <v>0.5</v>
      </c>
      <c r="AL62" s="3">
        <v>0.7</v>
      </c>
      <c r="AM62" s="3">
        <v>19.7</v>
      </c>
      <c r="AN62" s="3">
        <v>2.5000000000000001E-2</v>
      </c>
      <c r="AO62" s="3">
        <v>2.5000000000000001E-2</v>
      </c>
      <c r="AP62" s="3">
        <v>3.47</v>
      </c>
      <c r="AQ62" s="3">
        <v>823</v>
      </c>
      <c r="AR62" s="3">
        <v>0.08</v>
      </c>
      <c r="AS62" s="3">
        <v>0.42</v>
      </c>
      <c r="AT62" s="3">
        <v>53</v>
      </c>
      <c r="AU62" s="3">
        <v>0.05</v>
      </c>
      <c r="AV62" s="3">
        <v>5.39</v>
      </c>
      <c r="AW62" s="3">
        <v>21</v>
      </c>
      <c r="AX62" s="3">
        <v>7</v>
      </c>
      <c r="AY62" s="4"/>
      <c r="AZ62" s="4"/>
    </row>
    <row r="63" spans="1:52" x14ac:dyDescent="0.25">
      <c r="A63" s="5">
        <v>205060</v>
      </c>
      <c r="B63" s="6">
        <v>0.5</v>
      </c>
      <c r="C63" s="6">
        <v>2.5000000000000001E-2</v>
      </c>
      <c r="D63" s="5">
        <v>10882</v>
      </c>
      <c r="E63" s="5">
        <v>1</v>
      </c>
      <c r="F63" s="5">
        <v>109</v>
      </c>
      <c r="G63" s="5">
        <v>0.6</v>
      </c>
      <c r="H63" s="5">
        <v>0.09</v>
      </c>
      <c r="I63" s="5">
        <v>0.32</v>
      </c>
      <c r="J63" s="5">
        <v>2.5000000000000001E-2</v>
      </c>
      <c r="K63" s="5">
        <v>17.190000000000001</v>
      </c>
      <c r="L63" s="5">
        <v>11.3</v>
      </c>
      <c r="M63" s="5">
        <v>28</v>
      </c>
      <c r="N63" s="5">
        <v>0.75</v>
      </c>
      <c r="O63" s="5">
        <v>37</v>
      </c>
      <c r="P63" s="5">
        <v>2.4700000000000002</v>
      </c>
      <c r="Q63" s="5">
        <v>4.5</v>
      </c>
      <c r="R63" s="5">
        <v>0.2</v>
      </c>
      <c r="S63" s="5">
        <v>2.5000000000000001E-2</v>
      </c>
      <c r="T63" s="5">
        <v>2627</v>
      </c>
      <c r="U63" s="5">
        <v>7.8</v>
      </c>
      <c r="V63" s="5">
        <v>4.2</v>
      </c>
      <c r="W63" s="5">
        <v>0.38</v>
      </c>
      <c r="X63" s="5">
        <v>274</v>
      </c>
      <c r="Y63" s="5">
        <v>0.1</v>
      </c>
      <c r="Z63" s="5">
        <v>0.02</v>
      </c>
      <c r="AA63" s="5">
        <v>0.1</v>
      </c>
      <c r="AB63" s="5">
        <v>17</v>
      </c>
      <c r="AC63" s="5">
        <v>116</v>
      </c>
      <c r="AD63" s="5">
        <v>4</v>
      </c>
      <c r="AE63" s="5">
        <v>5</v>
      </c>
      <c r="AF63" s="5">
        <v>2.5</v>
      </c>
      <c r="AG63" s="5">
        <v>20.27</v>
      </c>
      <c r="AH63" s="5">
        <v>2.5000000000000001E-2</v>
      </c>
      <c r="AI63" s="5">
        <v>2.5000000000000001E-2</v>
      </c>
      <c r="AJ63" s="5">
        <v>4</v>
      </c>
      <c r="AK63" s="5">
        <v>0.5</v>
      </c>
      <c r="AL63" s="5">
        <v>0.7</v>
      </c>
      <c r="AM63" s="5">
        <v>17.100000000000001</v>
      </c>
      <c r="AN63" s="5">
        <v>2.5000000000000001E-2</v>
      </c>
      <c r="AO63" s="5">
        <v>2.5000000000000001E-2</v>
      </c>
      <c r="AP63" s="5">
        <v>3.39</v>
      </c>
      <c r="AQ63" s="5">
        <v>522</v>
      </c>
      <c r="AR63" s="5">
        <v>0.08</v>
      </c>
      <c r="AS63" s="5">
        <v>0.37</v>
      </c>
      <c r="AT63" s="5">
        <v>51</v>
      </c>
      <c r="AU63" s="5">
        <v>0.05</v>
      </c>
      <c r="AV63" s="5">
        <v>5.59</v>
      </c>
      <c r="AW63" s="5">
        <v>24</v>
      </c>
      <c r="AX63" s="5">
        <v>6.5</v>
      </c>
      <c r="AY63" s="6"/>
      <c r="AZ63" s="6"/>
    </row>
    <row r="64" spans="1:52" x14ac:dyDescent="0.25">
      <c r="A64" s="5">
        <v>205061</v>
      </c>
      <c r="B64" s="6">
        <v>0.5</v>
      </c>
      <c r="C64" s="6">
        <v>2.5000000000000001E-2</v>
      </c>
      <c r="D64" s="5">
        <v>9599</v>
      </c>
      <c r="E64" s="5">
        <v>0.5</v>
      </c>
      <c r="F64" s="5">
        <v>93</v>
      </c>
      <c r="G64" s="5">
        <v>0.5</v>
      </c>
      <c r="H64" s="5">
        <v>0.08</v>
      </c>
      <c r="I64" s="5">
        <v>0.25</v>
      </c>
      <c r="J64" s="5">
        <v>2.5000000000000001E-2</v>
      </c>
      <c r="K64" s="5">
        <v>16.34</v>
      </c>
      <c r="L64" s="5">
        <v>8.8000000000000007</v>
      </c>
      <c r="M64" s="5">
        <v>34</v>
      </c>
      <c r="N64" s="5">
        <v>0.6</v>
      </c>
      <c r="O64" s="5">
        <v>15</v>
      </c>
      <c r="P64" s="5">
        <v>2.0699999999999998</v>
      </c>
      <c r="Q64" s="5">
        <v>3.9</v>
      </c>
      <c r="R64" s="5">
        <v>0.15</v>
      </c>
      <c r="S64" s="5">
        <v>2.5000000000000001E-2</v>
      </c>
      <c r="T64" s="5">
        <v>2267</v>
      </c>
      <c r="U64" s="5">
        <v>8.01</v>
      </c>
      <c r="V64" s="5">
        <v>3.6</v>
      </c>
      <c r="W64" s="5">
        <v>0.34</v>
      </c>
      <c r="X64" s="5">
        <v>204</v>
      </c>
      <c r="Y64" s="5">
        <v>0.1</v>
      </c>
      <c r="Z64" s="5">
        <v>5.0000000000000001E-3</v>
      </c>
      <c r="AA64" s="5">
        <v>0.1</v>
      </c>
      <c r="AB64" s="5">
        <v>15</v>
      </c>
      <c r="AC64" s="5">
        <v>117</v>
      </c>
      <c r="AD64" s="5">
        <v>4.2</v>
      </c>
      <c r="AE64" s="5">
        <v>5</v>
      </c>
      <c r="AF64" s="5">
        <v>2.5</v>
      </c>
      <c r="AG64" s="5">
        <v>16.82</v>
      </c>
      <c r="AH64" s="5">
        <v>2.5000000000000001E-2</v>
      </c>
      <c r="AI64" s="5">
        <v>2.5000000000000001E-2</v>
      </c>
      <c r="AJ64" s="5">
        <v>3</v>
      </c>
      <c r="AK64" s="5">
        <v>0.5</v>
      </c>
      <c r="AL64" s="5">
        <v>0.6</v>
      </c>
      <c r="AM64" s="5">
        <v>14.6</v>
      </c>
      <c r="AN64" s="5">
        <v>2.5000000000000001E-2</v>
      </c>
      <c r="AO64" s="5">
        <v>2.5000000000000001E-2</v>
      </c>
      <c r="AP64" s="5">
        <v>2.96</v>
      </c>
      <c r="AQ64" s="5">
        <v>386</v>
      </c>
      <c r="AR64" s="5">
        <v>7.0000000000000007E-2</v>
      </c>
      <c r="AS64" s="5">
        <v>0.3</v>
      </c>
      <c r="AT64" s="5">
        <v>42</v>
      </c>
      <c r="AU64" s="5">
        <v>0.05</v>
      </c>
      <c r="AV64" s="5">
        <v>5.19</v>
      </c>
      <c r="AW64" s="5">
        <v>17</v>
      </c>
      <c r="AX64" s="5">
        <v>5.0999999999999996</v>
      </c>
      <c r="AY64" s="6"/>
      <c r="AZ64" s="6"/>
    </row>
    <row r="65" spans="1:52" x14ac:dyDescent="0.25">
      <c r="A65" s="5">
        <v>205062</v>
      </c>
      <c r="B65" s="6">
        <v>0.5</v>
      </c>
      <c r="C65" s="6">
        <v>2.5000000000000001E-2</v>
      </c>
      <c r="D65" s="5">
        <v>15151</v>
      </c>
      <c r="E65" s="5">
        <v>2</v>
      </c>
      <c r="F65" s="5">
        <v>339</v>
      </c>
      <c r="G65" s="5">
        <v>1.4</v>
      </c>
      <c r="H65" s="5">
        <v>0.05</v>
      </c>
      <c r="I65" s="5">
        <v>0.27</v>
      </c>
      <c r="J65" s="5">
        <v>2.5000000000000001E-2</v>
      </c>
      <c r="K65" s="5">
        <v>23.16</v>
      </c>
      <c r="L65" s="5">
        <v>22.1</v>
      </c>
      <c r="M65" s="5">
        <v>102</v>
      </c>
      <c r="N65" s="5">
        <v>0.64</v>
      </c>
      <c r="O65" s="5">
        <v>12</v>
      </c>
      <c r="P65" s="5">
        <v>3.74</v>
      </c>
      <c r="Q65" s="5">
        <v>6.8</v>
      </c>
      <c r="R65" s="5">
        <v>0.23</v>
      </c>
      <c r="S65" s="5">
        <v>2.5000000000000001E-2</v>
      </c>
      <c r="T65" s="5">
        <v>3519</v>
      </c>
      <c r="U65" s="5">
        <v>10.39</v>
      </c>
      <c r="V65" s="5">
        <v>6.1</v>
      </c>
      <c r="W65" s="5">
        <v>0.65</v>
      </c>
      <c r="X65" s="5">
        <v>298</v>
      </c>
      <c r="Y65" s="5">
        <v>0.05</v>
      </c>
      <c r="Z65" s="5">
        <v>7.0000000000000007E-2</v>
      </c>
      <c r="AA65" s="5">
        <v>0.1</v>
      </c>
      <c r="AB65" s="5">
        <v>51</v>
      </c>
      <c r="AC65" s="5">
        <v>59</v>
      </c>
      <c r="AD65" s="5">
        <v>3</v>
      </c>
      <c r="AE65" s="5">
        <v>5</v>
      </c>
      <c r="AF65" s="5">
        <v>2.5</v>
      </c>
      <c r="AG65" s="5">
        <v>25.17</v>
      </c>
      <c r="AH65" s="5">
        <v>2.5000000000000001E-2</v>
      </c>
      <c r="AI65" s="5">
        <v>2.5000000000000001E-2</v>
      </c>
      <c r="AJ65" s="5">
        <v>8</v>
      </c>
      <c r="AK65" s="5">
        <v>0.5</v>
      </c>
      <c r="AL65" s="5">
        <v>0.8</v>
      </c>
      <c r="AM65" s="5">
        <v>20.6</v>
      </c>
      <c r="AN65" s="5">
        <v>2.5000000000000001E-2</v>
      </c>
      <c r="AO65" s="5">
        <v>2.5000000000000001E-2</v>
      </c>
      <c r="AP65" s="5">
        <v>3.92</v>
      </c>
      <c r="AQ65" s="5">
        <v>239</v>
      </c>
      <c r="AR65" s="5">
        <v>0.1</v>
      </c>
      <c r="AS65" s="5">
        <v>0.3</v>
      </c>
      <c r="AT65" s="5">
        <v>67</v>
      </c>
      <c r="AU65" s="5">
        <v>0.05</v>
      </c>
      <c r="AV65" s="5">
        <v>7.77</v>
      </c>
      <c r="AW65" s="5">
        <v>30</v>
      </c>
      <c r="AX65" s="5">
        <v>7.2</v>
      </c>
      <c r="AY65" s="6"/>
      <c r="AZ65" s="6"/>
    </row>
    <row r="66" spans="1:52" x14ac:dyDescent="0.25">
      <c r="A66" s="4">
        <v>205063</v>
      </c>
      <c r="B66" s="4">
        <v>0.5</v>
      </c>
      <c r="C66" s="4">
        <v>2.5000000000000001E-2</v>
      </c>
      <c r="D66" s="4">
        <v>6867</v>
      </c>
      <c r="E66" s="4">
        <v>0.5</v>
      </c>
      <c r="F66" s="4">
        <v>64</v>
      </c>
      <c r="G66" s="4">
        <v>0.25</v>
      </c>
      <c r="H66" s="4">
        <v>0.11</v>
      </c>
      <c r="I66" s="4">
        <v>0.09</v>
      </c>
      <c r="J66" s="4">
        <v>2.5000000000000001E-2</v>
      </c>
      <c r="K66" s="4">
        <v>10.76</v>
      </c>
      <c r="L66" s="4">
        <v>2.9</v>
      </c>
      <c r="M66" s="4">
        <v>17</v>
      </c>
      <c r="N66" s="4">
        <v>0.55000000000000004</v>
      </c>
      <c r="O66" s="4">
        <v>5</v>
      </c>
      <c r="P66" s="4">
        <v>1.06</v>
      </c>
      <c r="Q66" s="4">
        <v>2.4</v>
      </c>
      <c r="R66" s="4">
        <v>0.1</v>
      </c>
      <c r="S66" s="4">
        <v>2.5000000000000001E-2</v>
      </c>
      <c r="T66" s="4">
        <v>839</v>
      </c>
      <c r="U66" s="4">
        <v>5.18</v>
      </c>
      <c r="V66" s="4">
        <v>2.6</v>
      </c>
      <c r="W66" s="4">
        <v>0.05</v>
      </c>
      <c r="X66" s="4">
        <v>108</v>
      </c>
      <c r="Y66" s="4">
        <v>0.05</v>
      </c>
      <c r="Z66" s="4">
        <v>5.0000000000000001E-3</v>
      </c>
      <c r="AA66" s="4">
        <v>0.1</v>
      </c>
      <c r="AB66" s="4">
        <v>3</v>
      </c>
      <c r="AC66" s="4">
        <v>77</v>
      </c>
      <c r="AD66" s="4">
        <v>3.2</v>
      </c>
      <c r="AE66" s="4">
        <v>5</v>
      </c>
      <c r="AF66" s="4">
        <v>2.5</v>
      </c>
      <c r="AG66" s="4">
        <v>8.17</v>
      </c>
      <c r="AH66" s="4">
        <v>2.5000000000000001E-2</v>
      </c>
      <c r="AI66" s="4">
        <v>2.5000000000000001E-2</v>
      </c>
      <c r="AJ66" s="4">
        <v>1</v>
      </c>
      <c r="AK66" s="4">
        <v>0.5</v>
      </c>
      <c r="AL66" s="4">
        <v>0.25</v>
      </c>
      <c r="AM66" s="4">
        <v>8.6</v>
      </c>
      <c r="AN66" s="4">
        <v>2.5000000000000001E-2</v>
      </c>
      <c r="AO66" s="4">
        <v>2.5000000000000001E-2</v>
      </c>
      <c r="AP66" s="4">
        <v>2.2200000000000002</v>
      </c>
      <c r="AQ66" s="4">
        <v>78</v>
      </c>
      <c r="AR66" s="4">
        <v>2.5000000000000001E-2</v>
      </c>
      <c r="AS66" s="4">
        <v>0.2</v>
      </c>
      <c r="AT66" s="4">
        <v>19</v>
      </c>
      <c r="AU66" s="4">
        <v>0.05</v>
      </c>
      <c r="AV66" s="4">
        <v>3.17</v>
      </c>
      <c r="AW66" s="4">
        <v>7</v>
      </c>
      <c r="AX66" s="4">
        <v>3.4</v>
      </c>
      <c r="AY66" s="4"/>
      <c r="AZ66" s="4"/>
    </row>
    <row r="67" spans="1:52" x14ac:dyDescent="0.25">
      <c r="A67" s="10">
        <v>205064</v>
      </c>
      <c r="B67" s="10">
        <v>0.5</v>
      </c>
      <c r="C67" s="10">
        <v>2.5000000000000001E-2</v>
      </c>
      <c r="D67" s="10">
        <v>7506</v>
      </c>
      <c r="E67" s="10">
        <v>0.5</v>
      </c>
      <c r="F67" s="10">
        <v>57</v>
      </c>
      <c r="G67" s="10">
        <v>0.25</v>
      </c>
      <c r="H67" s="10">
        <v>7.0000000000000007E-2</v>
      </c>
      <c r="I67" s="10">
        <v>0.05</v>
      </c>
      <c r="J67" s="10">
        <v>2.5000000000000001E-2</v>
      </c>
      <c r="K67" s="10">
        <v>10.44</v>
      </c>
      <c r="L67" s="10">
        <v>3.3</v>
      </c>
      <c r="M67" s="10">
        <v>20</v>
      </c>
      <c r="N67" s="10">
        <v>0.5</v>
      </c>
      <c r="O67" s="10">
        <v>6</v>
      </c>
      <c r="P67" s="10">
        <v>1.2</v>
      </c>
      <c r="Q67" s="10">
        <v>2.6</v>
      </c>
      <c r="R67" s="10">
        <v>0.09</v>
      </c>
      <c r="S67" s="10">
        <v>2.5000000000000001E-2</v>
      </c>
      <c r="T67" s="10">
        <v>900</v>
      </c>
      <c r="U67" s="10">
        <v>5.23</v>
      </c>
      <c r="V67" s="10">
        <v>2.7</v>
      </c>
      <c r="W67" s="10">
        <v>0.06</v>
      </c>
      <c r="X67" s="10">
        <v>97</v>
      </c>
      <c r="Y67" s="10">
        <v>0.05</v>
      </c>
      <c r="Z67" s="10">
        <v>5.0000000000000001E-3</v>
      </c>
      <c r="AA67" s="10">
        <v>0.1</v>
      </c>
      <c r="AB67" s="10">
        <v>4</v>
      </c>
      <c r="AC67" s="10">
        <v>79</v>
      </c>
      <c r="AD67" s="10">
        <v>3.1</v>
      </c>
      <c r="AE67" s="10">
        <v>5</v>
      </c>
      <c r="AF67" s="10">
        <v>2.5</v>
      </c>
      <c r="AG67" s="10">
        <v>9.1300000000000008</v>
      </c>
      <c r="AH67" s="10">
        <v>2.5000000000000001E-2</v>
      </c>
      <c r="AI67" s="10">
        <v>2.5000000000000001E-2</v>
      </c>
      <c r="AJ67" s="10">
        <v>2</v>
      </c>
      <c r="AK67" s="10">
        <v>0.5</v>
      </c>
      <c r="AL67" s="10">
        <v>0.25</v>
      </c>
      <c r="AM67" s="10">
        <v>5.5</v>
      </c>
      <c r="AN67" s="10">
        <v>2.5000000000000001E-2</v>
      </c>
      <c r="AO67" s="10">
        <v>2.5000000000000001E-2</v>
      </c>
      <c r="AP67" s="10">
        <v>2.13</v>
      </c>
      <c r="AQ67" s="10">
        <v>77</v>
      </c>
      <c r="AR67" s="10">
        <v>0.05</v>
      </c>
      <c r="AS67" s="10">
        <v>0.2</v>
      </c>
      <c r="AT67" s="10">
        <v>24</v>
      </c>
      <c r="AU67" s="10">
        <v>0.05</v>
      </c>
      <c r="AV67" s="10">
        <v>3.51</v>
      </c>
      <c r="AW67" s="10">
        <v>7</v>
      </c>
      <c r="AX67" s="10">
        <v>3.5</v>
      </c>
      <c r="AY67" s="10"/>
      <c r="AZ67" s="10"/>
    </row>
    <row r="68" spans="1:52" x14ac:dyDescent="0.25">
      <c r="A68" s="11">
        <v>205065</v>
      </c>
      <c r="B68" s="12">
        <v>0.5</v>
      </c>
      <c r="C68" s="12">
        <v>2.5000000000000001E-2</v>
      </c>
      <c r="D68" s="11">
        <v>9895</v>
      </c>
      <c r="E68" s="11">
        <v>2</v>
      </c>
      <c r="F68" s="11">
        <v>91</v>
      </c>
      <c r="G68" s="11">
        <v>0.7</v>
      </c>
      <c r="H68" s="11">
        <v>0.08</v>
      </c>
      <c r="I68" s="11">
        <v>0.22</v>
      </c>
      <c r="J68" s="11">
        <v>2.5000000000000001E-2</v>
      </c>
      <c r="K68" s="11">
        <v>16.7</v>
      </c>
      <c r="L68" s="11">
        <v>8.4</v>
      </c>
      <c r="M68" s="11">
        <v>28</v>
      </c>
      <c r="N68" s="11">
        <v>0.67</v>
      </c>
      <c r="O68" s="11">
        <v>18</v>
      </c>
      <c r="P68" s="11">
        <v>1.96</v>
      </c>
      <c r="Q68" s="11">
        <v>4</v>
      </c>
      <c r="R68" s="11">
        <v>0.15</v>
      </c>
      <c r="S68" s="11">
        <v>2.5000000000000001E-2</v>
      </c>
      <c r="T68" s="11">
        <v>1690</v>
      </c>
      <c r="U68" s="11">
        <v>7.81</v>
      </c>
      <c r="V68" s="11">
        <v>3.7</v>
      </c>
      <c r="W68" s="11">
        <v>0.25</v>
      </c>
      <c r="X68" s="11">
        <v>214</v>
      </c>
      <c r="Y68" s="11">
        <v>0.05</v>
      </c>
      <c r="Z68" s="11">
        <v>5.0000000000000001E-3</v>
      </c>
      <c r="AA68" s="11">
        <v>0.1</v>
      </c>
      <c r="AB68" s="11">
        <v>12</v>
      </c>
      <c r="AC68" s="11">
        <v>88</v>
      </c>
      <c r="AD68" s="11">
        <v>4.2</v>
      </c>
      <c r="AE68" s="11">
        <v>5</v>
      </c>
      <c r="AF68" s="11">
        <v>2.5</v>
      </c>
      <c r="AG68" s="11">
        <v>15.13</v>
      </c>
      <c r="AH68" s="11">
        <v>2.5000000000000001E-2</v>
      </c>
      <c r="AI68" s="11">
        <v>2.5000000000000001E-2</v>
      </c>
      <c r="AJ68" s="11">
        <v>3</v>
      </c>
      <c r="AK68" s="11">
        <v>0.5</v>
      </c>
      <c r="AL68" s="11">
        <v>0.6</v>
      </c>
      <c r="AM68" s="11">
        <v>12.8</v>
      </c>
      <c r="AN68" s="11">
        <v>2.5000000000000001E-2</v>
      </c>
      <c r="AO68" s="11">
        <v>2.5000000000000001E-2</v>
      </c>
      <c r="AP68" s="11">
        <v>3.08</v>
      </c>
      <c r="AQ68" s="11">
        <v>344</v>
      </c>
      <c r="AR68" s="11">
        <v>7.0000000000000007E-2</v>
      </c>
      <c r="AS68" s="11">
        <v>0.33</v>
      </c>
      <c r="AT68" s="11">
        <v>41</v>
      </c>
      <c r="AU68" s="11">
        <v>0.05</v>
      </c>
      <c r="AV68" s="11">
        <v>4.91</v>
      </c>
      <c r="AW68" s="11">
        <v>18</v>
      </c>
      <c r="AX68" s="11">
        <v>4.9000000000000004</v>
      </c>
      <c r="AY68" s="12"/>
      <c r="AZ68" s="12"/>
    </row>
    <row r="69" spans="1:52" x14ac:dyDescent="0.25">
      <c r="A69" s="2">
        <v>205066</v>
      </c>
      <c r="B69">
        <v>0.5</v>
      </c>
      <c r="C69">
        <v>2.5000000000000001E-2</v>
      </c>
      <c r="D69" s="2">
        <v>10013</v>
      </c>
      <c r="E69" s="2">
        <v>7</v>
      </c>
      <c r="F69" s="2">
        <v>64</v>
      </c>
      <c r="G69" s="2">
        <v>0.8</v>
      </c>
      <c r="H69" s="2">
        <v>0.13</v>
      </c>
      <c r="I69" s="2">
        <v>7.0000000000000007E-2</v>
      </c>
      <c r="J69" s="2">
        <v>2.5000000000000001E-2</v>
      </c>
      <c r="K69" s="2">
        <v>16.989999999999998</v>
      </c>
      <c r="L69" s="2">
        <v>5.2</v>
      </c>
      <c r="M69" s="2">
        <v>20</v>
      </c>
      <c r="N69" s="2">
        <v>0.76</v>
      </c>
      <c r="O69" s="2">
        <v>11</v>
      </c>
      <c r="P69" s="2">
        <v>1.58</v>
      </c>
      <c r="Q69" s="2">
        <v>3.7</v>
      </c>
      <c r="R69" s="2">
        <v>0.05</v>
      </c>
      <c r="S69" s="2">
        <v>2.5000000000000001E-2</v>
      </c>
      <c r="T69" s="2">
        <v>1076</v>
      </c>
      <c r="U69" s="2">
        <v>8.2100000000000009</v>
      </c>
      <c r="V69" s="2">
        <v>4.4000000000000004</v>
      </c>
      <c r="W69" s="2">
        <v>0.06</v>
      </c>
      <c r="X69" s="2">
        <v>141</v>
      </c>
      <c r="Y69" s="2">
        <v>0.2</v>
      </c>
      <c r="Z69" s="2">
        <v>5.0000000000000001E-3</v>
      </c>
      <c r="AA69" s="2">
        <v>0.1</v>
      </c>
      <c r="AB69" s="2">
        <v>5</v>
      </c>
      <c r="AC69" s="2">
        <v>68</v>
      </c>
      <c r="AD69" s="2">
        <v>6.5</v>
      </c>
      <c r="AE69" s="2">
        <v>5</v>
      </c>
      <c r="AF69" s="2">
        <v>2.5</v>
      </c>
      <c r="AG69" s="2">
        <v>12.96</v>
      </c>
      <c r="AH69" s="2">
        <v>2.5000000000000001E-2</v>
      </c>
      <c r="AI69" s="2">
        <v>2.5000000000000001E-2</v>
      </c>
      <c r="AJ69" s="2">
        <v>3</v>
      </c>
      <c r="AK69" s="2">
        <v>0.5</v>
      </c>
      <c r="AL69" s="2">
        <v>0.7</v>
      </c>
      <c r="AM69" s="2">
        <v>8.4</v>
      </c>
      <c r="AN69" s="2">
        <v>2.5000000000000001E-2</v>
      </c>
      <c r="AO69" s="2">
        <v>2.5000000000000001E-2</v>
      </c>
      <c r="AP69" s="2">
        <v>3.37</v>
      </c>
      <c r="AQ69" s="2">
        <v>59</v>
      </c>
      <c r="AR69" s="2">
        <v>0.08</v>
      </c>
      <c r="AS69" s="2">
        <v>0.34</v>
      </c>
      <c r="AT69" s="2">
        <v>31</v>
      </c>
      <c r="AU69" s="2">
        <v>0.05</v>
      </c>
      <c r="AV69" s="2">
        <v>6.07</v>
      </c>
      <c r="AW69" s="2">
        <v>7</v>
      </c>
      <c r="AX69" s="2">
        <v>2.4</v>
      </c>
    </row>
    <row r="70" spans="1:52" x14ac:dyDescent="0.25">
      <c r="A70">
        <v>205067</v>
      </c>
      <c r="B70">
        <v>0.5</v>
      </c>
      <c r="C70">
        <v>2.5000000000000001E-2</v>
      </c>
      <c r="D70">
        <v>5617</v>
      </c>
      <c r="E70">
        <v>4</v>
      </c>
      <c r="F70">
        <v>38</v>
      </c>
      <c r="G70">
        <v>0.25</v>
      </c>
      <c r="H70">
        <v>0.1</v>
      </c>
      <c r="I70">
        <v>0.05</v>
      </c>
      <c r="J70">
        <v>2.5000000000000001E-2</v>
      </c>
      <c r="K70">
        <v>7.52</v>
      </c>
      <c r="L70">
        <v>1.5</v>
      </c>
      <c r="M70">
        <v>13</v>
      </c>
      <c r="N70">
        <v>0.41</v>
      </c>
      <c r="O70">
        <v>3</v>
      </c>
      <c r="P70">
        <v>0.78</v>
      </c>
      <c r="Q70">
        <v>2</v>
      </c>
      <c r="R70">
        <v>7.0000000000000007E-2</v>
      </c>
      <c r="S70">
        <v>2.5000000000000001E-2</v>
      </c>
      <c r="T70">
        <v>630</v>
      </c>
      <c r="U70">
        <v>3.72</v>
      </c>
      <c r="V70">
        <v>1.8</v>
      </c>
      <c r="W70">
        <v>0.04</v>
      </c>
      <c r="X70">
        <v>55</v>
      </c>
      <c r="Y70">
        <v>0.05</v>
      </c>
      <c r="Z70">
        <v>5.0000000000000001E-3</v>
      </c>
      <c r="AA70">
        <v>0.1</v>
      </c>
      <c r="AB70">
        <v>2</v>
      </c>
      <c r="AC70">
        <v>49</v>
      </c>
      <c r="AD70">
        <v>3.6</v>
      </c>
      <c r="AE70">
        <v>5</v>
      </c>
      <c r="AF70">
        <v>2.5</v>
      </c>
      <c r="AG70">
        <v>6.56</v>
      </c>
      <c r="AH70">
        <v>2.5000000000000001E-2</v>
      </c>
      <c r="AI70">
        <v>2.5000000000000001E-2</v>
      </c>
      <c r="AJ70">
        <v>1</v>
      </c>
      <c r="AK70">
        <v>0.5</v>
      </c>
      <c r="AL70">
        <v>0.25</v>
      </c>
      <c r="AM70">
        <v>6.9</v>
      </c>
      <c r="AN70">
        <v>2.5000000000000001E-2</v>
      </c>
      <c r="AO70">
        <v>2.5000000000000001E-2</v>
      </c>
      <c r="AP70">
        <v>1.65</v>
      </c>
      <c r="AQ70">
        <v>55</v>
      </c>
      <c r="AR70">
        <v>2.5000000000000001E-2</v>
      </c>
      <c r="AS70">
        <v>0.14000000000000001</v>
      </c>
      <c r="AT70">
        <v>15</v>
      </c>
      <c r="AU70">
        <v>0.05</v>
      </c>
      <c r="AV70">
        <v>2.27</v>
      </c>
      <c r="AW70">
        <v>4</v>
      </c>
      <c r="AX70">
        <v>2.5</v>
      </c>
    </row>
    <row r="71" spans="1:52" x14ac:dyDescent="0.25">
      <c r="A71">
        <v>205068</v>
      </c>
      <c r="B71">
        <v>0.5</v>
      </c>
      <c r="C71">
        <v>2.5000000000000001E-2</v>
      </c>
      <c r="D71">
        <v>6737</v>
      </c>
      <c r="E71">
        <v>3</v>
      </c>
      <c r="F71">
        <v>48</v>
      </c>
      <c r="G71">
        <v>0.25</v>
      </c>
      <c r="H71">
        <v>0.15</v>
      </c>
      <c r="I71">
        <v>0.04</v>
      </c>
      <c r="J71">
        <v>2.5000000000000001E-2</v>
      </c>
      <c r="K71">
        <v>10.199999999999999</v>
      </c>
      <c r="L71">
        <v>1.9</v>
      </c>
      <c r="M71">
        <v>15</v>
      </c>
      <c r="N71">
        <v>0.56000000000000005</v>
      </c>
      <c r="O71">
        <v>4</v>
      </c>
      <c r="P71">
        <v>0.91</v>
      </c>
      <c r="Q71">
        <v>2.6</v>
      </c>
      <c r="R71">
        <v>0.06</v>
      </c>
      <c r="S71">
        <v>2.5000000000000001E-2</v>
      </c>
      <c r="T71">
        <v>699</v>
      </c>
      <c r="U71">
        <v>5</v>
      </c>
      <c r="V71">
        <v>2.2999999999999998</v>
      </c>
      <c r="W71">
        <v>0.04</v>
      </c>
      <c r="X71">
        <v>52</v>
      </c>
      <c r="Y71">
        <v>0.05</v>
      </c>
      <c r="Z71">
        <v>5.0000000000000001E-3</v>
      </c>
      <c r="AA71">
        <v>0.1</v>
      </c>
      <c r="AB71">
        <v>2</v>
      </c>
      <c r="AC71">
        <v>62</v>
      </c>
      <c r="AD71">
        <v>3.9</v>
      </c>
      <c r="AE71">
        <v>5</v>
      </c>
      <c r="AF71">
        <v>2.5</v>
      </c>
      <c r="AG71">
        <v>8.0299999999999994</v>
      </c>
      <c r="AH71">
        <v>2.5000000000000001E-2</v>
      </c>
      <c r="AI71">
        <v>2.5000000000000001E-2</v>
      </c>
      <c r="AJ71">
        <v>1</v>
      </c>
      <c r="AK71">
        <v>0.5</v>
      </c>
      <c r="AL71">
        <v>0.25</v>
      </c>
      <c r="AM71">
        <v>7.5</v>
      </c>
      <c r="AN71">
        <v>2.5000000000000001E-2</v>
      </c>
      <c r="AO71">
        <v>2.5000000000000001E-2</v>
      </c>
      <c r="AP71">
        <v>2.2400000000000002</v>
      </c>
      <c r="AQ71">
        <v>45</v>
      </c>
      <c r="AR71">
        <v>2.5000000000000001E-2</v>
      </c>
      <c r="AS71">
        <v>0.2</v>
      </c>
      <c r="AT71">
        <v>19</v>
      </c>
      <c r="AU71">
        <v>0.05</v>
      </c>
      <c r="AV71">
        <v>2.96</v>
      </c>
      <c r="AW71">
        <v>4</v>
      </c>
      <c r="AX71">
        <v>2.5</v>
      </c>
    </row>
    <row r="72" spans="1:52" x14ac:dyDescent="0.25">
      <c r="A72">
        <v>205069</v>
      </c>
      <c r="B72">
        <v>0.5</v>
      </c>
      <c r="C72">
        <v>2.5000000000000001E-2</v>
      </c>
      <c r="D72">
        <v>6283</v>
      </c>
      <c r="E72">
        <v>1</v>
      </c>
      <c r="F72">
        <v>43</v>
      </c>
      <c r="G72">
        <v>0.25</v>
      </c>
      <c r="H72">
        <v>0.12</v>
      </c>
      <c r="I72">
        <v>7.0000000000000007E-2</v>
      </c>
      <c r="J72">
        <v>2.5000000000000001E-2</v>
      </c>
      <c r="K72">
        <v>9.4600000000000009</v>
      </c>
      <c r="L72">
        <v>1.5</v>
      </c>
      <c r="M72">
        <v>15</v>
      </c>
      <c r="N72">
        <v>0.53</v>
      </c>
      <c r="O72">
        <v>4</v>
      </c>
      <c r="P72">
        <v>1.0900000000000001</v>
      </c>
      <c r="Q72">
        <v>2.4</v>
      </c>
      <c r="R72">
        <v>0.1</v>
      </c>
      <c r="S72">
        <v>2.5000000000000001E-2</v>
      </c>
      <c r="T72">
        <v>747</v>
      </c>
      <c r="U72">
        <v>4.74</v>
      </c>
      <c r="V72">
        <v>1.8</v>
      </c>
      <c r="W72">
        <v>0.04</v>
      </c>
      <c r="X72">
        <v>74</v>
      </c>
      <c r="Y72">
        <v>0.05</v>
      </c>
      <c r="Z72">
        <v>5.0000000000000001E-3</v>
      </c>
      <c r="AA72">
        <v>0.3</v>
      </c>
      <c r="AB72">
        <v>2</v>
      </c>
      <c r="AC72">
        <v>68</v>
      </c>
      <c r="AD72">
        <v>3.9</v>
      </c>
      <c r="AE72">
        <v>5</v>
      </c>
      <c r="AF72">
        <v>2.5</v>
      </c>
      <c r="AG72">
        <v>7.55</v>
      </c>
      <c r="AH72">
        <v>2.5000000000000001E-2</v>
      </c>
      <c r="AI72">
        <v>7.0000000000000007E-2</v>
      </c>
      <c r="AJ72">
        <v>1</v>
      </c>
      <c r="AK72">
        <v>0.5</v>
      </c>
      <c r="AL72">
        <v>0.25</v>
      </c>
      <c r="AM72">
        <v>8.5</v>
      </c>
      <c r="AN72">
        <v>2.5000000000000001E-2</v>
      </c>
      <c r="AO72">
        <v>2.5000000000000001E-2</v>
      </c>
      <c r="AP72">
        <v>2.25</v>
      </c>
      <c r="AQ72">
        <v>102</v>
      </c>
      <c r="AR72">
        <v>2.5000000000000001E-2</v>
      </c>
      <c r="AS72">
        <v>0.19</v>
      </c>
      <c r="AT72">
        <v>20</v>
      </c>
      <c r="AU72">
        <v>0.05</v>
      </c>
      <c r="AV72">
        <v>2.2400000000000002</v>
      </c>
      <c r="AW72">
        <v>7</v>
      </c>
      <c r="AX72">
        <v>3.3</v>
      </c>
    </row>
    <row r="73" spans="1:52" x14ac:dyDescent="0.25">
      <c r="A73">
        <v>205070</v>
      </c>
      <c r="B73">
        <v>0.5</v>
      </c>
      <c r="C73">
        <v>2.5000000000000001E-2</v>
      </c>
      <c r="D73">
        <v>7975</v>
      </c>
      <c r="E73">
        <v>4</v>
      </c>
      <c r="F73">
        <v>49</v>
      </c>
      <c r="G73">
        <v>0.5</v>
      </c>
      <c r="H73">
        <v>0.1</v>
      </c>
      <c r="I73">
        <v>0.06</v>
      </c>
      <c r="J73">
        <v>2.5000000000000001E-2</v>
      </c>
      <c r="K73">
        <v>12.55</v>
      </c>
      <c r="L73">
        <v>2.4</v>
      </c>
      <c r="M73">
        <v>17</v>
      </c>
      <c r="N73">
        <v>0.67</v>
      </c>
      <c r="O73">
        <v>5</v>
      </c>
      <c r="P73">
        <v>1.23</v>
      </c>
      <c r="Q73">
        <v>3.1</v>
      </c>
      <c r="R73">
        <v>0.11</v>
      </c>
      <c r="S73">
        <v>2.5000000000000001E-2</v>
      </c>
      <c r="T73">
        <v>809</v>
      </c>
      <c r="U73">
        <v>5.94</v>
      </c>
      <c r="V73">
        <v>4.9000000000000004</v>
      </c>
      <c r="W73">
        <v>0.05</v>
      </c>
      <c r="X73">
        <v>87</v>
      </c>
      <c r="Y73">
        <v>0.1</v>
      </c>
      <c r="Z73">
        <v>5.0000000000000001E-3</v>
      </c>
      <c r="AA73">
        <v>0.1</v>
      </c>
      <c r="AB73">
        <v>2</v>
      </c>
      <c r="AC73">
        <v>62</v>
      </c>
      <c r="AD73">
        <v>5.0999999999999996</v>
      </c>
      <c r="AE73">
        <v>5</v>
      </c>
      <c r="AF73">
        <v>2.5</v>
      </c>
      <c r="AG73">
        <v>9.52</v>
      </c>
      <c r="AH73">
        <v>2.5000000000000001E-2</v>
      </c>
      <c r="AI73">
        <v>2.5000000000000001E-2</v>
      </c>
      <c r="AJ73">
        <v>2</v>
      </c>
      <c r="AK73">
        <v>0.5</v>
      </c>
      <c r="AL73">
        <v>0.6</v>
      </c>
      <c r="AM73">
        <v>9.5</v>
      </c>
      <c r="AN73">
        <v>2.5000000000000001E-2</v>
      </c>
      <c r="AO73">
        <v>2.5000000000000001E-2</v>
      </c>
      <c r="AP73">
        <v>2.76</v>
      </c>
      <c r="AQ73">
        <v>65</v>
      </c>
      <c r="AR73">
        <v>0.06</v>
      </c>
      <c r="AS73">
        <v>0.25</v>
      </c>
      <c r="AT73">
        <v>23</v>
      </c>
      <c r="AU73">
        <v>0.05</v>
      </c>
      <c r="AV73">
        <v>3.35</v>
      </c>
      <c r="AW73">
        <v>7</v>
      </c>
      <c r="AX73">
        <v>3.9</v>
      </c>
    </row>
    <row r="74" spans="1:52" x14ac:dyDescent="0.25">
      <c r="A74">
        <v>205071</v>
      </c>
      <c r="B74">
        <v>0.5</v>
      </c>
      <c r="C74">
        <v>2.5000000000000001E-2</v>
      </c>
      <c r="D74">
        <v>10129</v>
      </c>
      <c r="E74">
        <v>0.5</v>
      </c>
      <c r="F74">
        <v>98</v>
      </c>
      <c r="G74">
        <v>0.6</v>
      </c>
      <c r="H74">
        <v>0.1</v>
      </c>
      <c r="I74">
        <v>0.11</v>
      </c>
      <c r="J74">
        <v>2.5000000000000001E-2</v>
      </c>
      <c r="K74">
        <v>15.38</v>
      </c>
      <c r="L74">
        <v>3.2</v>
      </c>
      <c r="M74">
        <v>18</v>
      </c>
      <c r="N74">
        <v>0.73</v>
      </c>
      <c r="O74">
        <v>6</v>
      </c>
      <c r="P74">
        <v>1.28</v>
      </c>
      <c r="Q74">
        <v>3.4</v>
      </c>
      <c r="R74">
        <v>0.09</v>
      </c>
      <c r="S74">
        <v>2.5000000000000001E-2</v>
      </c>
      <c r="T74">
        <v>1036</v>
      </c>
      <c r="U74">
        <v>7.53</v>
      </c>
      <c r="V74">
        <v>3.6</v>
      </c>
      <c r="W74">
        <v>7.0000000000000007E-2</v>
      </c>
      <c r="X74">
        <v>124</v>
      </c>
      <c r="Y74">
        <v>0.1</v>
      </c>
      <c r="Z74">
        <v>5.0000000000000001E-3</v>
      </c>
      <c r="AA74">
        <v>0.1</v>
      </c>
      <c r="AB74">
        <v>4</v>
      </c>
      <c r="AC74">
        <v>85</v>
      </c>
      <c r="AD74">
        <v>5.0999999999999996</v>
      </c>
      <c r="AE74">
        <v>5</v>
      </c>
      <c r="AF74">
        <v>2.5</v>
      </c>
      <c r="AG74">
        <v>10.88</v>
      </c>
      <c r="AH74">
        <v>2.5000000000000001E-2</v>
      </c>
      <c r="AI74">
        <v>2.5000000000000001E-2</v>
      </c>
      <c r="AJ74">
        <v>2</v>
      </c>
      <c r="AK74">
        <v>0.5</v>
      </c>
      <c r="AL74">
        <v>0.5</v>
      </c>
      <c r="AM74">
        <v>14.5</v>
      </c>
      <c r="AN74">
        <v>2.5000000000000001E-2</v>
      </c>
      <c r="AO74">
        <v>2.5000000000000001E-2</v>
      </c>
      <c r="AP74">
        <v>2.83</v>
      </c>
      <c r="AQ74">
        <v>77</v>
      </c>
      <c r="AR74">
        <v>7.0000000000000007E-2</v>
      </c>
      <c r="AS74">
        <v>0.27</v>
      </c>
      <c r="AT74">
        <v>24</v>
      </c>
      <c r="AU74">
        <v>0.05</v>
      </c>
      <c r="AV74">
        <v>4</v>
      </c>
      <c r="AW74">
        <v>8</v>
      </c>
      <c r="AX74">
        <v>3.1</v>
      </c>
    </row>
    <row r="75" spans="1:52" x14ac:dyDescent="0.25">
      <c r="A75">
        <v>205072</v>
      </c>
      <c r="B75">
        <v>0.5</v>
      </c>
      <c r="C75">
        <v>2.5000000000000001E-2</v>
      </c>
      <c r="D75">
        <v>6129</v>
      </c>
      <c r="E75">
        <v>0.5</v>
      </c>
      <c r="F75">
        <v>39</v>
      </c>
      <c r="G75">
        <v>0.25</v>
      </c>
      <c r="H75">
        <v>7.0000000000000007E-2</v>
      </c>
      <c r="I75">
        <v>0.03</v>
      </c>
      <c r="J75">
        <v>2.5000000000000001E-2</v>
      </c>
      <c r="K75">
        <v>6.2</v>
      </c>
      <c r="L75">
        <v>1.4</v>
      </c>
      <c r="M75">
        <v>16</v>
      </c>
      <c r="N75">
        <v>0.43</v>
      </c>
      <c r="O75">
        <v>3</v>
      </c>
      <c r="P75">
        <v>0.9</v>
      </c>
      <c r="Q75">
        <v>2</v>
      </c>
      <c r="R75">
        <v>0.11</v>
      </c>
      <c r="S75">
        <v>2.5000000000000001E-2</v>
      </c>
      <c r="T75">
        <v>636</v>
      </c>
      <c r="U75">
        <v>2.87</v>
      </c>
      <c r="V75">
        <v>2.1</v>
      </c>
      <c r="W75">
        <v>0.03</v>
      </c>
      <c r="X75">
        <v>51</v>
      </c>
      <c r="Y75">
        <v>0.1</v>
      </c>
      <c r="Z75">
        <v>5.0000000000000001E-3</v>
      </c>
      <c r="AA75">
        <v>0.1</v>
      </c>
      <c r="AB75">
        <v>1</v>
      </c>
      <c r="AC75">
        <v>29</v>
      </c>
      <c r="AD75">
        <v>3.2</v>
      </c>
      <c r="AE75">
        <v>5</v>
      </c>
      <c r="AF75">
        <v>2.5</v>
      </c>
      <c r="AG75">
        <v>6.11</v>
      </c>
      <c r="AH75">
        <v>2.5000000000000001E-2</v>
      </c>
      <c r="AI75">
        <v>2.5000000000000001E-2</v>
      </c>
      <c r="AJ75">
        <v>1</v>
      </c>
      <c r="AK75">
        <v>0.5</v>
      </c>
      <c r="AL75">
        <v>0.25</v>
      </c>
      <c r="AM75">
        <v>4.9000000000000004</v>
      </c>
      <c r="AN75">
        <v>2.5000000000000001E-2</v>
      </c>
      <c r="AO75">
        <v>0.22</v>
      </c>
      <c r="AP75">
        <v>1.74</v>
      </c>
      <c r="AQ75">
        <v>48</v>
      </c>
      <c r="AR75">
        <v>0.05</v>
      </c>
      <c r="AS75">
        <v>0.15</v>
      </c>
      <c r="AT75">
        <v>18</v>
      </c>
      <c r="AU75">
        <v>0.05</v>
      </c>
      <c r="AV75">
        <v>1.62</v>
      </c>
      <c r="AW75">
        <v>3</v>
      </c>
      <c r="AX75">
        <v>3.4</v>
      </c>
    </row>
    <row r="76" spans="1:52" x14ac:dyDescent="0.25">
      <c r="A76">
        <v>205073</v>
      </c>
      <c r="B76">
        <v>0.5</v>
      </c>
      <c r="C76">
        <v>2.5000000000000001E-2</v>
      </c>
      <c r="D76">
        <v>6910</v>
      </c>
      <c r="E76">
        <v>1</v>
      </c>
      <c r="F76">
        <v>38</v>
      </c>
      <c r="G76">
        <v>0.25</v>
      </c>
      <c r="H76">
        <v>0.08</v>
      </c>
      <c r="I76">
        <v>0.03</v>
      </c>
      <c r="J76">
        <v>2.5000000000000001E-2</v>
      </c>
      <c r="K76">
        <v>9.59</v>
      </c>
      <c r="L76">
        <v>1.6</v>
      </c>
      <c r="M76">
        <v>15</v>
      </c>
      <c r="N76">
        <v>0.49</v>
      </c>
      <c r="O76">
        <v>3</v>
      </c>
      <c r="P76">
        <v>0.94</v>
      </c>
      <c r="Q76">
        <v>2.4</v>
      </c>
      <c r="R76">
        <v>7.0000000000000007E-2</v>
      </c>
      <c r="S76">
        <v>2.5000000000000001E-2</v>
      </c>
      <c r="T76">
        <v>688</v>
      </c>
      <c r="U76">
        <v>4.63</v>
      </c>
      <c r="V76">
        <v>2.1</v>
      </c>
      <c r="W76">
        <v>0.04</v>
      </c>
      <c r="X76">
        <v>66</v>
      </c>
      <c r="Y76">
        <v>0.1</v>
      </c>
      <c r="Z76">
        <v>5.0000000000000001E-3</v>
      </c>
      <c r="AA76">
        <v>0.1</v>
      </c>
      <c r="AB76">
        <v>2</v>
      </c>
      <c r="AC76">
        <v>62</v>
      </c>
      <c r="AD76">
        <v>3.6</v>
      </c>
      <c r="AE76">
        <v>5</v>
      </c>
      <c r="AF76">
        <v>2.5</v>
      </c>
      <c r="AG76">
        <v>7.33</v>
      </c>
      <c r="AH76">
        <v>2.5000000000000001E-2</v>
      </c>
      <c r="AI76">
        <v>2.5000000000000001E-2</v>
      </c>
      <c r="AJ76">
        <v>1</v>
      </c>
      <c r="AK76">
        <v>0.5</v>
      </c>
      <c r="AL76">
        <v>0.25</v>
      </c>
      <c r="AM76">
        <v>6.1</v>
      </c>
      <c r="AN76">
        <v>2.5000000000000001E-2</v>
      </c>
      <c r="AO76">
        <v>0.11</v>
      </c>
      <c r="AP76">
        <v>2.19</v>
      </c>
      <c r="AQ76">
        <v>71</v>
      </c>
      <c r="AR76">
        <v>2.5000000000000001E-2</v>
      </c>
      <c r="AS76">
        <v>0.18</v>
      </c>
      <c r="AT76">
        <v>18</v>
      </c>
      <c r="AU76">
        <v>0.05</v>
      </c>
      <c r="AV76">
        <v>2.29</v>
      </c>
      <c r="AW76">
        <v>4</v>
      </c>
      <c r="AX76">
        <v>2.9</v>
      </c>
    </row>
    <row r="77" spans="1:52" x14ac:dyDescent="0.25">
      <c r="A77">
        <v>205074</v>
      </c>
      <c r="B77">
        <v>0.5</v>
      </c>
      <c r="C77">
        <v>2.5000000000000001E-2</v>
      </c>
      <c r="D77">
        <v>6107</v>
      </c>
      <c r="E77">
        <v>0.5</v>
      </c>
      <c r="F77">
        <v>172</v>
      </c>
      <c r="G77">
        <v>0.25</v>
      </c>
      <c r="H77">
        <v>7.0000000000000007E-2</v>
      </c>
      <c r="I77">
        <v>0.04</v>
      </c>
      <c r="J77">
        <v>2.5000000000000001E-2</v>
      </c>
      <c r="K77">
        <v>9.51</v>
      </c>
      <c r="L77">
        <v>1.7</v>
      </c>
      <c r="M77">
        <v>14</v>
      </c>
      <c r="N77">
        <v>0.45</v>
      </c>
      <c r="O77">
        <v>4</v>
      </c>
      <c r="P77">
        <v>1.04</v>
      </c>
      <c r="Q77">
        <v>2.2000000000000002</v>
      </c>
      <c r="R77">
        <v>7.0000000000000007E-2</v>
      </c>
      <c r="S77">
        <v>2.5000000000000001E-2</v>
      </c>
      <c r="T77">
        <v>574</v>
      </c>
      <c r="U77">
        <v>4.5599999999999996</v>
      </c>
      <c r="V77">
        <v>2.1</v>
      </c>
      <c r="W77">
        <v>0.04</v>
      </c>
      <c r="X77">
        <v>64</v>
      </c>
      <c r="Y77">
        <v>0.05</v>
      </c>
      <c r="Z77">
        <v>5.0000000000000001E-3</v>
      </c>
      <c r="AA77">
        <v>0.1</v>
      </c>
      <c r="AB77">
        <v>2</v>
      </c>
      <c r="AC77">
        <v>45</v>
      </c>
      <c r="AD77">
        <v>3.5</v>
      </c>
      <c r="AE77">
        <v>5</v>
      </c>
      <c r="AF77">
        <v>2.5</v>
      </c>
      <c r="AG77">
        <v>6.05</v>
      </c>
      <c r="AH77">
        <v>2.5000000000000001E-2</v>
      </c>
      <c r="AI77">
        <v>2.5000000000000001E-2</v>
      </c>
      <c r="AJ77">
        <v>1</v>
      </c>
      <c r="AK77">
        <v>0.5</v>
      </c>
      <c r="AL77">
        <v>0.25</v>
      </c>
      <c r="AM77">
        <v>5.4</v>
      </c>
      <c r="AN77">
        <v>2.5000000000000001E-2</v>
      </c>
      <c r="AO77">
        <v>2.5000000000000001E-2</v>
      </c>
      <c r="AP77">
        <v>2.14</v>
      </c>
      <c r="AQ77">
        <v>79</v>
      </c>
      <c r="AR77">
        <v>2.5000000000000001E-2</v>
      </c>
      <c r="AS77">
        <v>0.2</v>
      </c>
      <c r="AT77">
        <v>21</v>
      </c>
      <c r="AU77">
        <v>0.05</v>
      </c>
      <c r="AV77">
        <v>2.36</v>
      </c>
      <c r="AW77">
        <v>3</v>
      </c>
      <c r="AX77">
        <v>2.7</v>
      </c>
    </row>
    <row r="78" spans="1:52" x14ac:dyDescent="0.25">
      <c r="A78">
        <v>205075</v>
      </c>
      <c r="B78">
        <v>0.5</v>
      </c>
      <c r="C78">
        <v>2.5000000000000001E-2</v>
      </c>
      <c r="D78">
        <v>8129</v>
      </c>
      <c r="E78">
        <v>1</v>
      </c>
      <c r="F78">
        <v>60</v>
      </c>
      <c r="G78">
        <v>0.25</v>
      </c>
      <c r="H78">
        <v>0.08</v>
      </c>
      <c r="I78">
        <v>7.0000000000000007E-2</v>
      </c>
      <c r="J78">
        <v>2.5000000000000001E-2</v>
      </c>
      <c r="K78">
        <v>10.23</v>
      </c>
      <c r="L78">
        <v>1.9</v>
      </c>
      <c r="M78">
        <v>15</v>
      </c>
      <c r="N78">
        <v>0.55000000000000004</v>
      </c>
      <c r="O78">
        <v>5</v>
      </c>
      <c r="P78">
        <v>1</v>
      </c>
      <c r="Q78">
        <v>2.6</v>
      </c>
      <c r="R78">
        <v>0.08</v>
      </c>
      <c r="S78">
        <v>2.5000000000000001E-2</v>
      </c>
      <c r="T78">
        <v>738</v>
      </c>
      <c r="U78">
        <v>5.05</v>
      </c>
      <c r="V78">
        <v>2.6</v>
      </c>
      <c r="W78">
        <v>0.04</v>
      </c>
      <c r="X78">
        <v>87</v>
      </c>
      <c r="Y78">
        <v>0.05</v>
      </c>
      <c r="Z78">
        <v>5.0000000000000001E-3</v>
      </c>
      <c r="AA78">
        <v>0.2</v>
      </c>
      <c r="AB78">
        <v>2</v>
      </c>
      <c r="AC78">
        <v>83</v>
      </c>
      <c r="AD78">
        <v>6.1</v>
      </c>
      <c r="AE78">
        <v>5</v>
      </c>
      <c r="AF78">
        <v>2.5</v>
      </c>
      <c r="AG78">
        <v>7.8</v>
      </c>
      <c r="AH78">
        <v>2.5000000000000001E-2</v>
      </c>
      <c r="AI78">
        <v>2.5000000000000001E-2</v>
      </c>
      <c r="AJ78">
        <v>1</v>
      </c>
      <c r="AK78">
        <v>0.5</v>
      </c>
      <c r="AL78">
        <v>0.25</v>
      </c>
      <c r="AM78">
        <v>9.9</v>
      </c>
      <c r="AN78">
        <v>2.5000000000000001E-2</v>
      </c>
      <c r="AO78">
        <v>2.5000000000000001E-2</v>
      </c>
      <c r="AP78">
        <v>2.1</v>
      </c>
      <c r="AQ78">
        <v>78</v>
      </c>
      <c r="AR78">
        <v>2.5000000000000001E-2</v>
      </c>
      <c r="AS78">
        <v>0.19</v>
      </c>
      <c r="AT78">
        <v>18</v>
      </c>
      <c r="AU78">
        <v>0.05</v>
      </c>
      <c r="AV78">
        <v>2.79</v>
      </c>
      <c r="AW78">
        <v>7</v>
      </c>
      <c r="AX78">
        <v>2.9</v>
      </c>
    </row>
    <row r="79" spans="1:52" x14ac:dyDescent="0.25">
      <c r="A79">
        <v>205076</v>
      </c>
      <c r="B79">
        <v>0.5</v>
      </c>
      <c r="C79">
        <v>2.5000000000000001E-2</v>
      </c>
      <c r="D79">
        <v>5477</v>
      </c>
      <c r="E79">
        <v>2</v>
      </c>
      <c r="F79">
        <v>31</v>
      </c>
      <c r="G79">
        <v>0.25</v>
      </c>
      <c r="H79">
        <v>0.06</v>
      </c>
      <c r="I79">
        <v>0.02</v>
      </c>
      <c r="J79">
        <v>2.5000000000000001E-2</v>
      </c>
      <c r="K79">
        <v>5.4</v>
      </c>
      <c r="L79">
        <v>1</v>
      </c>
      <c r="M79">
        <v>14</v>
      </c>
      <c r="N79">
        <v>0.35</v>
      </c>
      <c r="O79">
        <v>3</v>
      </c>
      <c r="P79">
        <v>0.75</v>
      </c>
      <c r="Q79">
        <v>1.8</v>
      </c>
      <c r="R79">
        <v>0.06</v>
      </c>
      <c r="S79">
        <v>2.5000000000000001E-2</v>
      </c>
      <c r="T79">
        <v>459</v>
      </c>
      <c r="U79">
        <v>2.79</v>
      </c>
      <c r="V79">
        <v>1.7</v>
      </c>
      <c r="W79">
        <v>0.02</v>
      </c>
      <c r="X79">
        <v>40</v>
      </c>
      <c r="Y79">
        <v>0.05</v>
      </c>
      <c r="Z79">
        <v>5.0000000000000001E-3</v>
      </c>
      <c r="AA79">
        <v>0.1</v>
      </c>
      <c r="AB79">
        <v>2</v>
      </c>
      <c r="AC79">
        <v>32</v>
      </c>
      <c r="AD79">
        <v>3.6</v>
      </c>
      <c r="AE79">
        <v>5</v>
      </c>
      <c r="AF79">
        <v>2.5</v>
      </c>
      <c r="AG79">
        <v>4.87</v>
      </c>
      <c r="AH79">
        <v>2.5000000000000001E-2</v>
      </c>
      <c r="AI79">
        <v>2.5000000000000001E-2</v>
      </c>
      <c r="AJ79">
        <v>0.5</v>
      </c>
      <c r="AK79">
        <v>0.5</v>
      </c>
      <c r="AL79">
        <v>0.25</v>
      </c>
      <c r="AM79">
        <v>3.1</v>
      </c>
      <c r="AN79">
        <v>2.5000000000000001E-2</v>
      </c>
      <c r="AO79">
        <v>2.5000000000000001E-2</v>
      </c>
      <c r="AP79">
        <v>1.53</v>
      </c>
      <c r="AQ79">
        <v>68</v>
      </c>
      <c r="AR79">
        <v>2.5000000000000001E-2</v>
      </c>
      <c r="AS79">
        <v>0.11</v>
      </c>
      <c r="AT79">
        <v>15</v>
      </c>
      <c r="AU79">
        <v>0.05</v>
      </c>
      <c r="AV79">
        <v>1.24</v>
      </c>
      <c r="AW79">
        <v>2</v>
      </c>
      <c r="AX79">
        <v>2.2000000000000002</v>
      </c>
    </row>
    <row r="80" spans="1:52" x14ac:dyDescent="0.25">
      <c r="A80">
        <v>205077</v>
      </c>
      <c r="B80">
        <v>0.5</v>
      </c>
      <c r="C80">
        <v>2.5000000000000001E-2</v>
      </c>
      <c r="D80">
        <v>5463</v>
      </c>
      <c r="E80">
        <v>0.5</v>
      </c>
      <c r="F80">
        <v>26</v>
      </c>
      <c r="G80">
        <v>0.25</v>
      </c>
      <c r="H80">
        <v>0.06</v>
      </c>
      <c r="I80">
        <v>0.02</v>
      </c>
      <c r="J80">
        <v>2.5000000000000001E-2</v>
      </c>
      <c r="K80">
        <v>4.91</v>
      </c>
      <c r="L80">
        <v>0.9</v>
      </c>
      <c r="M80">
        <v>16</v>
      </c>
      <c r="N80">
        <v>0.38</v>
      </c>
      <c r="O80">
        <v>2</v>
      </c>
      <c r="P80">
        <v>0.78</v>
      </c>
      <c r="Q80">
        <v>1.8</v>
      </c>
      <c r="R80">
        <v>0.09</v>
      </c>
      <c r="S80">
        <v>2.5000000000000001E-2</v>
      </c>
      <c r="T80">
        <v>458</v>
      </c>
      <c r="U80">
        <v>2.64</v>
      </c>
      <c r="V80">
        <v>1.5</v>
      </c>
      <c r="W80">
        <v>0.02</v>
      </c>
      <c r="X80">
        <v>39</v>
      </c>
      <c r="Y80">
        <v>0.05</v>
      </c>
      <c r="Z80">
        <v>5.0000000000000001E-3</v>
      </c>
      <c r="AA80">
        <v>0.1</v>
      </c>
      <c r="AB80">
        <v>2</v>
      </c>
      <c r="AC80">
        <v>32</v>
      </c>
      <c r="AD80">
        <v>2.9</v>
      </c>
      <c r="AE80">
        <v>5</v>
      </c>
      <c r="AF80">
        <v>2.5</v>
      </c>
      <c r="AG80">
        <v>4.88</v>
      </c>
      <c r="AH80">
        <v>2.5000000000000001E-2</v>
      </c>
      <c r="AI80">
        <v>2.5000000000000001E-2</v>
      </c>
      <c r="AJ80">
        <v>0.5</v>
      </c>
      <c r="AK80">
        <v>0.5</v>
      </c>
      <c r="AL80">
        <v>0.25</v>
      </c>
      <c r="AM80">
        <v>3.4</v>
      </c>
      <c r="AN80">
        <v>2.5000000000000001E-2</v>
      </c>
      <c r="AO80">
        <v>2.5000000000000001E-2</v>
      </c>
      <c r="AP80">
        <v>1.46</v>
      </c>
      <c r="AQ80">
        <v>65</v>
      </c>
      <c r="AR80">
        <v>2.5000000000000001E-2</v>
      </c>
      <c r="AS80">
        <v>0.09</v>
      </c>
      <c r="AT80">
        <v>15</v>
      </c>
      <c r="AU80">
        <v>0.05</v>
      </c>
      <c r="AV80">
        <v>1.08</v>
      </c>
      <c r="AW80">
        <v>2</v>
      </c>
      <c r="AX80">
        <v>2.9</v>
      </c>
    </row>
    <row r="81" spans="1:50" x14ac:dyDescent="0.25">
      <c r="A81">
        <v>205078</v>
      </c>
      <c r="B81">
        <v>0.5</v>
      </c>
      <c r="C81">
        <v>2.5000000000000001E-2</v>
      </c>
      <c r="D81">
        <v>6000</v>
      </c>
      <c r="E81">
        <v>2</v>
      </c>
      <c r="F81">
        <v>31</v>
      </c>
      <c r="G81">
        <v>0.25</v>
      </c>
      <c r="H81">
        <v>0.06</v>
      </c>
      <c r="I81">
        <v>0.04</v>
      </c>
      <c r="J81">
        <v>2.5000000000000001E-2</v>
      </c>
      <c r="K81">
        <v>5.9</v>
      </c>
      <c r="L81">
        <v>1</v>
      </c>
      <c r="M81">
        <v>15</v>
      </c>
      <c r="N81">
        <v>0.41</v>
      </c>
      <c r="O81">
        <v>3</v>
      </c>
      <c r="P81">
        <v>0.77</v>
      </c>
      <c r="Q81">
        <v>2</v>
      </c>
      <c r="R81">
        <v>0.08</v>
      </c>
      <c r="S81">
        <v>2.5000000000000001E-2</v>
      </c>
      <c r="T81">
        <v>559</v>
      </c>
      <c r="U81">
        <v>3.06</v>
      </c>
      <c r="V81">
        <v>1.8</v>
      </c>
      <c r="W81">
        <v>0.03</v>
      </c>
      <c r="X81">
        <v>51</v>
      </c>
      <c r="Y81">
        <v>0.05</v>
      </c>
      <c r="Z81">
        <v>5.0000000000000001E-3</v>
      </c>
      <c r="AA81">
        <v>0.1</v>
      </c>
      <c r="AB81">
        <v>2</v>
      </c>
      <c r="AC81">
        <v>55</v>
      </c>
      <c r="AD81">
        <v>3.6</v>
      </c>
      <c r="AE81">
        <v>5</v>
      </c>
      <c r="AF81">
        <v>2.5</v>
      </c>
      <c r="AG81">
        <v>5.48</v>
      </c>
      <c r="AH81">
        <v>2.5000000000000001E-2</v>
      </c>
      <c r="AI81">
        <v>2.5000000000000001E-2</v>
      </c>
      <c r="AJ81">
        <v>0.5</v>
      </c>
      <c r="AK81">
        <v>0.5</v>
      </c>
      <c r="AL81">
        <v>0.25</v>
      </c>
      <c r="AM81">
        <v>4.8</v>
      </c>
      <c r="AN81">
        <v>2.5000000000000001E-2</v>
      </c>
      <c r="AO81">
        <v>2.5000000000000001E-2</v>
      </c>
      <c r="AP81">
        <v>1.4</v>
      </c>
      <c r="AQ81">
        <v>54</v>
      </c>
      <c r="AR81">
        <v>2.5000000000000001E-2</v>
      </c>
      <c r="AS81">
        <v>0.1</v>
      </c>
      <c r="AT81">
        <v>15</v>
      </c>
      <c r="AU81">
        <v>0.05</v>
      </c>
      <c r="AV81">
        <v>1.59</v>
      </c>
      <c r="AW81">
        <v>4</v>
      </c>
      <c r="AX81">
        <v>2.7</v>
      </c>
    </row>
    <row r="82" spans="1:50" x14ac:dyDescent="0.25">
      <c r="A82">
        <v>205079</v>
      </c>
      <c r="B82">
        <v>0.5</v>
      </c>
      <c r="C82">
        <v>2.5000000000000001E-2</v>
      </c>
      <c r="D82">
        <v>6469</v>
      </c>
      <c r="E82">
        <v>0.5</v>
      </c>
      <c r="F82">
        <v>38</v>
      </c>
      <c r="G82">
        <v>0.25</v>
      </c>
      <c r="H82">
        <v>0.09</v>
      </c>
      <c r="I82">
        <v>0.02</v>
      </c>
      <c r="J82">
        <v>2.5000000000000001E-2</v>
      </c>
      <c r="K82">
        <v>9.1199999999999992</v>
      </c>
      <c r="L82">
        <v>1.1000000000000001</v>
      </c>
      <c r="M82">
        <v>15</v>
      </c>
      <c r="N82">
        <v>0.48</v>
      </c>
      <c r="O82">
        <v>4</v>
      </c>
      <c r="P82">
        <v>0.82</v>
      </c>
      <c r="Q82">
        <v>2.2999999999999998</v>
      </c>
      <c r="R82">
        <v>0.06</v>
      </c>
      <c r="S82">
        <v>2.5000000000000001E-2</v>
      </c>
      <c r="T82">
        <v>586</v>
      </c>
      <c r="U82">
        <v>4.37</v>
      </c>
      <c r="V82">
        <v>4.2</v>
      </c>
      <c r="W82">
        <v>0.03</v>
      </c>
      <c r="X82">
        <v>34</v>
      </c>
      <c r="Y82">
        <v>0.05</v>
      </c>
      <c r="Z82">
        <v>5.0000000000000001E-3</v>
      </c>
      <c r="AA82">
        <v>0.1</v>
      </c>
      <c r="AB82">
        <v>1</v>
      </c>
      <c r="AC82">
        <v>46</v>
      </c>
      <c r="AD82">
        <v>4</v>
      </c>
      <c r="AE82">
        <v>5</v>
      </c>
      <c r="AF82">
        <v>2.5</v>
      </c>
      <c r="AG82">
        <v>6.64</v>
      </c>
      <c r="AH82">
        <v>2.5000000000000001E-2</v>
      </c>
      <c r="AI82">
        <v>2.5000000000000001E-2</v>
      </c>
      <c r="AJ82">
        <v>1</v>
      </c>
      <c r="AK82">
        <v>0.5</v>
      </c>
      <c r="AL82">
        <v>0.25</v>
      </c>
      <c r="AM82">
        <v>4.3</v>
      </c>
      <c r="AN82">
        <v>2.5000000000000001E-2</v>
      </c>
      <c r="AO82">
        <v>2.5000000000000001E-2</v>
      </c>
      <c r="AP82">
        <v>2.04</v>
      </c>
      <c r="AQ82">
        <v>61</v>
      </c>
      <c r="AR82">
        <v>2.5000000000000001E-2</v>
      </c>
      <c r="AS82">
        <v>0.19</v>
      </c>
      <c r="AT82">
        <v>18</v>
      </c>
      <c r="AU82">
        <v>0.05</v>
      </c>
      <c r="AV82">
        <v>2.23</v>
      </c>
      <c r="AW82">
        <v>2</v>
      </c>
      <c r="AX82">
        <v>2.5</v>
      </c>
    </row>
    <row r="83" spans="1:50" x14ac:dyDescent="0.25">
      <c r="A83">
        <v>205080</v>
      </c>
      <c r="B83">
        <v>0.5</v>
      </c>
      <c r="C83">
        <v>2.5000000000000001E-2</v>
      </c>
      <c r="D83">
        <v>6774</v>
      </c>
      <c r="E83">
        <v>0.5</v>
      </c>
      <c r="F83">
        <v>55</v>
      </c>
      <c r="G83">
        <v>0.25</v>
      </c>
      <c r="H83">
        <v>0.11</v>
      </c>
      <c r="I83">
        <v>0.05</v>
      </c>
      <c r="J83">
        <v>2.5000000000000001E-2</v>
      </c>
      <c r="K83">
        <v>14.65</v>
      </c>
      <c r="L83">
        <v>1.9</v>
      </c>
      <c r="M83">
        <v>14</v>
      </c>
      <c r="N83">
        <v>0.65</v>
      </c>
      <c r="O83">
        <v>4</v>
      </c>
      <c r="P83">
        <v>1.08</v>
      </c>
      <c r="Q83">
        <v>2.5</v>
      </c>
      <c r="R83">
        <v>0.08</v>
      </c>
      <c r="S83">
        <v>2.5000000000000001E-2</v>
      </c>
      <c r="T83">
        <v>824</v>
      </c>
      <c r="U83">
        <v>6.65</v>
      </c>
      <c r="V83">
        <v>1.8</v>
      </c>
      <c r="W83">
        <v>0.05</v>
      </c>
      <c r="X83">
        <v>68</v>
      </c>
      <c r="Y83">
        <v>0.05</v>
      </c>
      <c r="Z83">
        <v>5.0000000000000001E-3</v>
      </c>
      <c r="AA83">
        <v>0.2</v>
      </c>
      <c r="AB83">
        <v>3</v>
      </c>
      <c r="AC83">
        <v>69</v>
      </c>
      <c r="AD83">
        <v>4.0999999999999996</v>
      </c>
      <c r="AE83">
        <v>5</v>
      </c>
      <c r="AF83">
        <v>2.5</v>
      </c>
      <c r="AG83">
        <v>9.26</v>
      </c>
      <c r="AH83">
        <v>2.5000000000000001E-2</v>
      </c>
      <c r="AI83">
        <v>0.09</v>
      </c>
      <c r="AJ83">
        <v>1</v>
      </c>
      <c r="AK83">
        <v>0.5</v>
      </c>
      <c r="AL83">
        <v>0.25</v>
      </c>
      <c r="AM83">
        <v>8.8000000000000007</v>
      </c>
      <c r="AN83">
        <v>2.5000000000000001E-2</v>
      </c>
      <c r="AO83">
        <v>2.5000000000000001E-2</v>
      </c>
      <c r="AP83">
        <v>2.46</v>
      </c>
      <c r="AQ83">
        <v>74</v>
      </c>
      <c r="AR83">
        <v>0.06</v>
      </c>
      <c r="AS83">
        <v>0.25</v>
      </c>
      <c r="AT83">
        <v>18</v>
      </c>
      <c r="AU83">
        <v>0.05</v>
      </c>
      <c r="AV83">
        <v>3.41</v>
      </c>
      <c r="AW83">
        <v>7</v>
      </c>
      <c r="AX83">
        <v>3</v>
      </c>
    </row>
    <row r="84" spans="1:50" x14ac:dyDescent="0.25">
      <c r="A84">
        <v>205081</v>
      </c>
      <c r="B84">
        <v>0.5</v>
      </c>
      <c r="C84">
        <v>2.5000000000000001E-2</v>
      </c>
      <c r="D84">
        <v>6930</v>
      </c>
      <c r="E84">
        <v>0.5</v>
      </c>
      <c r="F84">
        <v>40</v>
      </c>
      <c r="G84">
        <v>0.6</v>
      </c>
      <c r="H84">
        <v>0.23</v>
      </c>
      <c r="I84">
        <v>0.04</v>
      </c>
      <c r="J84">
        <v>2.5000000000000001E-2</v>
      </c>
      <c r="K84">
        <v>18.47</v>
      </c>
      <c r="L84">
        <v>3.1</v>
      </c>
      <c r="M84">
        <v>17</v>
      </c>
      <c r="N84">
        <v>1.1200000000000001</v>
      </c>
      <c r="O84">
        <v>6</v>
      </c>
      <c r="P84">
        <v>1.35</v>
      </c>
      <c r="Q84">
        <v>3.2</v>
      </c>
      <c r="R84">
        <v>2.5000000000000001E-2</v>
      </c>
      <c r="S84">
        <v>2.5000000000000001E-2</v>
      </c>
      <c r="T84">
        <v>820</v>
      </c>
      <c r="U84">
        <v>8.81</v>
      </c>
      <c r="V84">
        <v>2.7</v>
      </c>
      <c r="W84">
        <v>0.04</v>
      </c>
      <c r="X84">
        <v>122</v>
      </c>
      <c r="Y84">
        <v>0.2</v>
      </c>
      <c r="Z84">
        <v>5.0000000000000001E-3</v>
      </c>
      <c r="AA84">
        <v>0.1</v>
      </c>
      <c r="AB84">
        <v>3</v>
      </c>
      <c r="AC84">
        <v>60</v>
      </c>
      <c r="AD84">
        <v>4.2</v>
      </c>
      <c r="AE84">
        <v>5</v>
      </c>
      <c r="AF84">
        <v>2.5</v>
      </c>
      <c r="AG84">
        <v>15.77</v>
      </c>
      <c r="AH84">
        <v>2.5000000000000001E-2</v>
      </c>
      <c r="AI84">
        <v>2.5000000000000001E-2</v>
      </c>
      <c r="AJ84">
        <v>2</v>
      </c>
      <c r="AK84">
        <v>0.5</v>
      </c>
      <c r="AL84">
        <v>0.7</v>
      </c>
      <c r="AM84">
        <v>5.2</v>
      </c>
      <c r="AN84">
        <v>2.5000000000000001E-2</v>
      </c>
      <c r="AO84">
        <v>2.5000000000000001E-2</v>
      </c>
      <c r="AP84">
        <v>6.11</v>
      </c>
      <c r="AQ84">
        <v>107</v>
      </c>
      <c r="AR84">
        <v>0.09</v>
      </c>
      <c r="AS84">
        <v>0.4</v>
      </c>
      <c r="AT84">
        <v>24</v>
      </c>
      <c r="AU84">
        <v>0.05</v>
      </c>
      <c r="AV84">
        <v>5.51</v>
      </c>
      <c r="AW84">
        <v>5</v>
      </c>
      <c r="AX84">
        <v>1.8</v>
      </c>
    </row>
    <row r="85" spans="1:50" x14ac:dyDescent="0.25">
      <c r="A85">
        <v>205082</v>
      </c>
      <c r="B85">
        <v>0.5</v>
      </c>
      <c r="C85">
        <v>2.5000000000000001E-2</v>
      </c>
      <c r="D85">
        <v>7063</v>
      </c>
      <c r="E85">
        <v>2</v>
      </c>
      <c r="F85">
        <v>66</v>
      </c>
      <c r="G85">
        <v>0.7</v>
      </c>
      <c r="H85">
        <v>0.15</v>
      </c>
      <c r="I85">
        <v>0.08</v>
      </c>
      <c r="J85">
        <v>2.5000000000000001E-2</v>
      </c>
      <c r="K85">
        <v>21.85</v>
      </c>
      <c r="L85">
        <v>5.6</v>
      </c>
      <c r="M85">
        <v>23</v>
      </c>
      <c r="N85">
        <v>0.75</v>
      </c>
      <c r="O85">
        <v>9</v>
      </c>
      <c r="P85">
        <v>2.0499999999999998</v>
      </c>
      <c r="Q85">
        <v>3.5</v>
      </c>
      <c r="R85">
        <v>0.1</v>
      </c>
      <c r="S85">
        <v>2.5000000000000001E-2</v>
      </c>
      <c r="T85">
        <v>878</v>
      </c>
      <c r="U85">
        <v>9.59</v>
      </c>
      <c r="V85">
        <v>2.2999999999999998</v>
      </c>
      <c r="W85">
        <v>0.08</v>
      </c>
      <c r="X85">
        <v>114</v>
      </c>
      <c r="Y85">
        <v>0.1</v>
      </c>
      <c r="Z85">
        <v>5.0000000000000001E-3</v>
      </c>
      <c r="AA85">
        <v>0.1</v>
      </c>
      <c r="AB85">
        <v>6</v>
      </c>
      <c r="AC85">
        <v>94</v>
      </c>
      <c r="AD85">
        <v>4.7</v>
      </c>
      <c r="AE85">
        <v>5</v>
      </c>
      <c r="AF85">
        <v>2.5</v>
      </c>
      <c r="AG85">
        <v>11.55</v>
      </c>
      <c r="AH85">
        <v>2.5000000000000001E-2</v>
      </c>
      <c r="AI85">
        <v>2.5000000000000001E-2</v>
      </c>
      <c r="AJ85">
        <v>3</v>
      </c>
      <c r="AK85">
        <v>0.5</v>
      </c>
      <c r="AL85">
        <v>0.8</v>
      </c>
      <c r="AM85">
        <v>8.5</v>
      </c>
      <c r="AN85">
        <v>2.5000000000000001E-2</v>
      </c>
      <c r="AO85">
        <v>2.5000000000000001E-2</v>
      </c>
      <c r="AP85">
        <v>3.25</v>
      </c>
      <c r="AQ85">
        <v>78</v>
      </c>
      <c r="AR85">
        <v>7.0000000000000007E-2</v>
      </c>
      <c r="AS85">
        <v>0.4</v>
      </c>
      <c r="AT85">
        <v>34</v>
      </c>
      <c r="AU85">
        <v>0.05</v>
      </c>
      <c r="AV85">
        <v>5.49</v>
      </c>
      <c r="AW85">
        <v>14</v>
      </c>
      <c r="AX85">
        <v>4.0999999999999996</v>
      </c>
    </row>
    <row r="86" spans="1:50" x14ac:dyDescent="0.25">
      <c r="A86">
        <v>205101</v>
      </c>
      <c r="B86">
        <v>0.5</v>
      </c>
      <c r="C86">
        <v>2.5000000000000001E-2</v>
      </c>
      <c r="D86">
        <v>6177</v>
      </c>
      <c r="E86">
        <v>0.5</v>
      </c>
      <c r="F86">
        <v>38</v>
      </c>
      <c r="G86">
        <v>0.25</v>
      </c>
      <c r="H86">
        <v>0.16</v>
      </c>
      <c r="I86">
        <v>0.04</v>
      </c>
      <c r="J86">
        <v>2.5000000000000001E-2</v>
      </c>
      <c r="K86">
        <v>11.67</v>
      </c>
      <c r="L86">
        <v>2.4</v>
      </c>
      <c r="M86">
        <v>16</v>
      </c>
      <c r="N86">
        <v>0.83</v>
      </c>
      <c r="O86">
        <v>5</v>
      </c>
      <c r="P86">
        <v>1.52</v>
      </c>
      <c r="Q86">
        <v>2.9</v>
      </c>
      <c r="R86">
        <v>0.12</v>
      </c>
      <c r="S86">
        <v>2.5000000000000001E-2</v>
      </c>
      <c r="T86">
        <v>868</v>
      </c>
      <c r="U86">
        <v>5.51</v>
      </c>
      <c r="V86">
        <v>2.6</v>
      </c>
      <c r="W86">
        <v>0.05</v>
      </c>
      <c r="X86">
        <v>80</v>
      </c>
      <c r="Y86">
        <v>0.05</v>
      </c>
      <c r="Z86">
        <v>5.0000000000000001E-3</v>
      </c>
      <c r="AA86">
        <v>0.1</v>
      </c>
      <c r="AB86">
        <v>2</v>
      </c>
      <c r="AC86">
        <v>67</v>
      </c>
      <c r="AD86">
        <v>4.5</v>
      </c>
      <c r="AE86">
        <v>5</v>
      </c>
      <c r="AF86">
        <v>2.5</v>
      </c>
      <c r="AG86">
        <v>12.94</v>
      </c>
      <c r="AH86">
        <v>2.5000000000000001E-2</v>
      </c>
      <c r="AI86">
        <v>7.0000000000000007E-2</v>
      </c>
      <c r="AJ86">
        <v>2</v>
      </c>
      <c r="AK86">
        <v>0.5</v>
      </c>
      <c r="AL86">
        <v>0.6</v>
      </c>
      <c r="AM86">
        <v>5.3</v>
      </c>
      <c r="AN86">
        <v>2.5000000000000001E-2</v>
      </c>
      <c r="AO86">
        <v>2.5000000000000001E-2</v>
      </c>
      <c r="AP86">
        <v>2.5299999999999998</v>
      </c>
      <c r="AQ86">
        <v>122</v>
      </c>
      <c r="AR86">
        <v>7.0000000000000007E-2</v>
      </c>
      <c r="AS86">
        <v>0.27</v>
      </c>
      <c r="AT86">
        <v>24</v>
      </c>
      <c r="AU86">
        <v>0.05</v>
      </c>
      <c r="AV86">
        <v>5.39</v>
      </c>
      <c r="AW86">
        <v>8</v>
      </c>
      <c r="AX86">
        <v>4.3</v>
      </c>
    </row>
    <row r="87" spans="1:50" x14ac:dyDescent="0.25">
      <c r="A87">
        <v>205102</v>
      </c>
      <c r="B87">
        <v>0.5</v>
      </c>
      <c r="C87">
        <v>2.5000000000000001E-2</v>
      </c>
      <c r="D87">
        <v>6257</v>
      </c>
      <c r="E87">
        <v>2</v>
      </c>
      <c r="F87">
        <v>31</v>
      </c>
      <c r="G87">
        <v>0.25</v>
      </c>
      <c r="H87">
        <v>0.11</v>
      </c>
      <c r="I87">
        <v>0.03</v>
      </c>
      <c r="J87">
        <v>2.5000000000000001E-2</v>
      </c>
      <c r="K87">
        <v>9.89</v>
      </c>
      <c r="L87">
        <v>1.6</v>
      </c>
      <c r="M87">
        <v>15</v>
      </c>
      <c r="N87">
        <v>0.63</v>
      </c>
      <c r="O87">
        <v>4</v>
      </c>
      <c r="P87">
        <v>1.03</v>
      </c>
      <c r="Q87">
        <v>2.2999999999999998</v>
      </c>
      <c r="R87">
        <v>7.0000000000000007E-2</v>
      </c>
      <c r="S87">
        <v>2.5000000000000001E-2</v>
      </c>
      <c r="T87">
        <v>720</v>
      </c>
      <c r="U87">
        <v>4.83</v>
      </c>
      <c r="V87">
        <v>1.8</v>
      </c>
      <c r="W87">
        <v>0.04</v>
      </c>
      <c r="X87">
        <v>63</v>
      </c>
      <c r="Y87">
        <v>0.05</v>
      </c>
      <c r="Z87">
        <v>5.0000000000000001E-3</v>
      </c>
      <c r="AA87">
        <v>0.1</v>
      </c>
      <c r="AB87">
        <v>2</v>
      </c>
      <c r="AC87">
        <v>61</v>
      </c>
      <c r="AD87">
        <v>4</v>
      </c>
      <c r="AE87">
        <v>5</v>
      </c>
      <c r="AF87">
        <v>2.5</v>
      </c>
      <c r="AG87">
        <v>9.11</v>
      </c>
      <c r="AH87">
        <v>2.5000000000000001E-2</v>
      </c>
      <c r="AI87">
        <v>2.5000000000000001E-2</v>
      </c>
      <c r="AJ87">
        <v>1</v>
      </c>
      <c r="AK87">
        <v>0.5</v>
      </c>
      <c r="AL87">
        <v>0.25</v>
      </c>
      <c r="AM87">
        <v>4.9000000000000004</v>
      </c>
      <c r="AN87">
        <v>2.5000000000000001E-2</v>
      </c>
      <c r="AO87">
        <v>2.5000000000000001E-2</v>
      </c>
      <c r="AP87">
        <v>2.2200000000000002</v>
      </c>
      <c r="AQ87">
        <v>96</v>
      </c>
      <c r="AR87">
        <v>0.06</v>
      </c>
      <c r="AS87">
        <v>0.22</v>
      </c>
      <c r="AT87">
        <v>20</v>
      </c>
      <c r="AU87">
        <v>0.05</v>
      </c>
      <c r="AV87">
        <v>2.64</v>
      </c>
      <c r="AW87">
        <v>5</v>
      </c>
      <c r="AX87">
        <v>3</v>
      </c>
    </row>
    <row r="88" spans="1:50" x14ac:dyDescent="0.25">
      <c r="A88">
        <v>205103</v>
      </c>
      <c r="B88">
        <v>0.5</v>
      </c>
      <c r="C88">
        <v>2.5000000000000001E-2</v>
      </c>
      <c r="D88">
        <v>7080</v>
      </c>
      <c r="E88">
        <v>0.5</v>
      </c>
      <c r="F88">
        <v>44</v>
      </c>
      <c r="G88">
        <v>0.25</v>
      </c>
      <c r="H88">
        <v>0.11</v>
      </c>
      <c r="I88">
        <v>0.05</v>
      </c>
      <c r="J88">
        <v>2.5000000000000001E-2</v>
      </c>
      <c r="K88">
        <v>9.89</v>
      </c>
      <c r="L88">
        <v>1.7</v>
      </c>
      <c r="M88">
        <v>15</v>
      </c>
      <c r="N88">
        <v>0.61</v>
      </c>
      <c r="O88">
        <v>4</v>
      </c>
      <c r="P88">
        <v>1.06</v>
      </c>
      <c r="Q88">
        <v>2.5</v>
      </c>
      <c r="R88">
        <v>0.11</v>
      </c>
      <c r="S88">
        <v>2.5000000000000001E-2</v>
      </c>
      <c r="T88">
        <v>777</v>
      </c>
      <c r="U88">
        <v>4.8899999999999997</v>
      </c>
      <c r="V88">
        <v>1.9</v>
      </c>
      <c r="W88">
        <v>0.04</v>
      </c>
      <c r="X88">
        <v>73</v>
      </c>
      <c r="Y88">
        <v>0.05</v>
      </c>
      <c r="Z88">
        <v>5.0000000000000001E-3</v>
      </c>
      <c r="AA88">
        <v>0.1</v>
      </c>
      <c r="AB88">
        <v>2</v>
      </c>
      <c r="AC88">
        <v>70</v>
      </c>
      <c r="AD88">
        <v>4.3</v>
      </c>
      <c r="AE88">
        <v>5</v>
      </c>
      <c r="AF88">
        <v>2.5</v>
      </c>
      <c r="AG88">
        <v>8.5399999999999991</v>
      </c>
      <c r="AH88">
        <v>2.5000000000000001E-2</v>
      </c>
      <c r="AI88">
        <v>7.0000000000000007E-2</v>
      </c>
      <c r="AJ88">
        <v>1</v>
      </c>
      <c r="AK88">
        <v>0.5</v>
      </c>
      <c r="AL88">
        <v>0.5</v>
      </c>
      <c r="AM88">
        <v>7.7</v>
      </c>
      <c r="AN88">
        <v>2.5000000000000001E-2</v>
      </c>
      <c r="AO88">
        <v>2.5000000000000001E-2</v>
      </c>
      <c r="AP88">
        <v>2.34</v>
      </c>
      <c r="AQ88">
        <v>74</v>
      </c>
      <c r="AR88">
        <v>0.05</v>
      </c>
      <c r="AS88">
        <v>0.2</v>
      </c>
      <c r="AT88">
        <v>18</v>
      </c>
      <c r="AU88">
        <v>0.05</v>
      </c>
      <c r="AV88">
        <v>2.46</v>
      </c>
      <c r="AW88">
        <v>7</v>
      </c>
      <c r="AX88">
        <v>3.8</v>
      </c>
    </row>
    <row r="89" spans="1:50" x14ac:dyDescent="0.25">
      <c r="A89">
        <v>205104</v>
      </c>
      <c r="B89">
        <v>0.5</v>
      </c>
      <c r="C89">
        <v>2.5000000000000001E-2</v>
      </c>
      <c r="D89">
        <v>6166</v>
      </c>
      <c r="E89">
        <v>1</v>
      </c>
      <c r="F89">
        <v>52</v>
      </c>
      <c r="G89">
        <v>0.25</v>
      </c>
      <c r="H89">
        <v>0.1</v>
      </c>
      <c r="I89">
        <v>7.0000000000000007E-2</v>
      </c>
      <c r="J89">
        <v>2.5000000000000001E-2</v>
      </c>
      <c r="K89">
        <v>11.14</v>
      </c>
      <c r="L89">
        <v>1.7</v>
      </c>
      <c r="M89">
        <v>14</v>
      </c>
      <c r="N89">
        <v>0.52</v>
      </c>
      <c r="O89">
        <v>4</v>
      </c>
      <c r="P89">
        <v>0.98</v>
      </c>
      <c r="Q89">
        <v>2.2999999999999998</v>
      </c>
      <c r="R89">
        <v>0.08</v>
      </c>
      <c r="S89">
        <v>2.5000000000000001E-2</v>
      </c>
      <c r="T89">
        <v>829</v>
      </c>
      <c r="U89">
        <v>5.26</v>
      </c>
      <c r="V89">
        <v>1.9</v>
      </c>
      <c r="W89">
        <v>0.04</v>
      </c>
      <c r="X89">
        <v>81</v>
      </c>
      <c r="Y89">
        <v>0.05</v>
      </c>
      <c r="Z89">
        <v>5.0000000000000001E-3</v>
      </c>
      <c r="AA89">
        <v>0.1</v>
      </c>
      <c r="AB89">
        <v>2</v>
      </c>
      <c r="AC89">
        <v>71</v>
      </c>
      <c r="AD89">
        <v>3.9</v>
      </c>
      <c r="AE89">
        <v>5</v>
      </c>
      <c r="AF89">
        <v>2.5</v>
      </c>
      <c r="AG89">
        <v>8.3800000000000008</v>
      </c>
      <c r="AH89">
        <v>2.5000000000000001E-2</v>
      </c>
      <c r="AI89">
        <v>0.06</v>
      </c>
      <c r="AJ89">
        <v>1</v>
      </c>
      <c r="AK89">
        <v>0.5</v>
      </c>
      <c r="AL89">
        <v>0.25</v>
      </c>
      <c r="AM89">
        <v>7.6</v>
      </c>
      <c r="AN89">
        <v>2.5000000000000001E-2</v>
      </c>
      <c r="AO89">
        <v>2.5000000000000001E-2</v>
      </c>
      <c r="AP89">
        <v>2.31</v>
      </c>
      <c r="AQ89">
        <v>62</v>
      </c>
      <c r="AR89">
        <v>2.5000000000000001E-2</v>
      </c>
      <c r="AS89">
        <v>0.19</v>
      </c>
      <c r="AT89">
        <v>17</v>
      </c>
      <c r="AU89">
        <v>0.05</v>
      </c>
      <c r="AV89">
        <v>2.54</v>
      </c>
      <c r="AW89">
        <v>6</v>
      </c>
      <c r="AX89">
        <v>3</v>
      </c>
    </row>
    <row r="90" spans="1:50" x14ac:dyDescent="0.25">
      <c r="A90">
        <v>205105</v>
      </c>
      <c r="B90">
        <v>0.5</v>
      </c>
      <c r="C90">
        <v>2.5000000000000001E-2</v>
      </c>
      <c r="D90">
        <v>8985</v>
      </c>
      <c r="E90">
        <v>0.5</v>
      </c>
      <c r="F90">
        <v>49</v>
      </c>
      <c r="G90">
        <v>0.25</v>
      </c>
      <c r="H90">
        <v>0.17</v>
      </c>
      <c r="I90">
        <v>0.04</v>
      </c>
      <c r="J90">
        <v>2.5000000000000001E-2</v>
      </c>
      <c r="K90">
        <v>13.91</v>
      </c>
      <c r="L90">
        <v>2.4</v>
      </c>
      <c r="M90">
        <v>16</v>
      </c>
      <c r="N90">
        <v>0.82</v>
      </c>
      <c r="O90">
        <v>6</v>
      </c>
      <c r="P90">
        <v>1.38</v>
      </c>
      <c r="Q90">
        <v>3.3</v>
      </c>
      <c r="R90">
        <v>0.1</v>
      </c>
      <c r="S90">
        <v>2.5000000000000001E-2</v>
      </c>
      <c r="T90">
        <v>1018</v>
      </c>
      <c r="U90">
        <v>6.5</v>
      </c>
      <c r="V90">
        <v>2.4</v>
      </c>
      <c r="W90">
        <v>0.06</v>
      </c>
      <c r="X90">
        <v>90</v>
      </c>
      <c r="Y90">
        <v>0.05</v>
      </c>
      <c r="Z90">
        <v>5.0000000000000001E-3</v>
      </c>
      <c r="AA90">
        <v>0.1</v>
      </c>
      <c r="AB90">
        <v>2</v>
      </c>
      <c r="AC90">
        <v>83</v>
      </c>
      <c r="AD90">
        <v>5</v>
      </c>
      <c r="AE90">
        <v>5</v>
      </c>
      <c r="AF90">
        <v>2.5</v>
      </c>
      <c r="AG90">
        <v>12.83</v>
      </c>
      <c r="AH90">
        <v>2.5000000000000001E-2</v>
      </c>
      <c r="AI90">
        <v>2.5000000000000001E-2</v>
      </c>
      <c r="AJ90">
        <v>2</v>
      </c>
      <c r="AK90">
        <v>0.5</v>
      </c>
      <c r="AL90">
        <v>0.6</v>
      </c>
      <c r="AM90">
        <v>7.7</v>
      </c>
      <c r="AN90">
        <v>2.5000000000000001E-2</v>
      </c>
      <c r="AO90">
        <v>2.5000000000000001E-2</v>
      </c>
      <c r="AP90">
        <v>2.6</v>
      </c>
      <c r="AQ90">
        <v>57</v>
      </c>
      <c r="AR90">
        <v>7.0000000000000007E-2</v>
      </c>
      <c r="AS90">
        <v>0.27</v>
      </c>
      <c r="AT90">
        <v>21</v>
      </c>
      <c r="AU90">
        <v>0.05</v>
      </c>
      <c r="AV90">
        <v>4.9000000000000004</v>
      </c>
      <c r="AW90">
        <v>9</v>
      </c>
      <c r="AX90">
        <v>3.7</v>
      </c>
    </row>
    <row r="91" spans="1:50" x14ac:dyDescent="0.25">
      <c r="A91">
        <v>205106</v>
      </c>
      <c r="B91">
        <v>0.5</v>
      </c>
      <c r="C91">
        <v>2.5000000000000001E-2</v>
      </c>
      <c r="D91">
        <v>5674</v>
      </c>
      <c r="E91">
        <v>0.5</v>
      </c>
      <c r="F91">
        <v>33</v>
      </c>
      <c r="G91">
        <v>0.25</v>
      </c>
      <c r="H91">
        <v>0.1</v>
      </c>
      <c r="I91">
        <v>0.03</v>
      </c>
      <c r="J91">
        <v>2.5000000000000001E-2</v>
      </c>
      <c r="K91">
        <v>9.2899999999999991</v>
      </c>
      <c r="L91">
        <v>1.4</v>
      </c>
      <c r="M91">
        <v>13</v>
      </c>
      <c r="N91">
        <v>0.45</v>
      </c>
      <c r="O91">
        <v>3</v>
      </c>
      <c r="P91">
        <v>0.84</v>
      </c>
      <c r="Q91">
        <v>2.1</v>
      </c>
      <c r="R91">
        <v>0.1</v>
      </c>
      <c r="S91">
        <v>2.5000000000000001E-2</v>
      </c>
      <c r="T91">
        <v>644</v>
      </c>
      <c r="U91">
        <v>4.34</v>
      </c>
      <c r="V91">
        <v>1.5</v>
      </c>
      <c r="W91">
        <v>0.03</v>
      </c>
      <c r="X91">
        <v>61</v>
      </c>
      <c r="Y91">
        <v>0.05</v>
      </c>
      <c r="Z91">
        <v>5.0000000000000001E-3</v>
      </c>
      <c r="AA91">
        <v>0.1</v>
      </c>
      <c r="AB91">
        <v>1</v>
      </c>
      <c r="AC91">
        <v>49</v>
      </c>
      <c r="AD91">
        <v>3.9</v>
      </c>
      <c r="AE91">
        <v>5</v>
      </c>
      <c r="AF91">
        <v>2.5</v>
      </c>
      <c r="AG91">
        <v>6.3</v>
      </c>
      <c r="AH91">
        <v>2.5000000000000001E-2</v>
      </c>
      <c r="AI91">
        <v>2.5000000000000001E-2</v>
      </c>
      <c r="AJ91">
        <v>1</v>
      </c>
      <c r="AK91">
        <v>0.5</v>
      </c>
      <c r="AL91">
        <v>0.25</v>
      </c>
      <c r="AM91">
        <v>4.4000000000000004</v>
      </c>
      <c r="AN91">
        <v>2.5000000000000001E-2</v>
      </c>
      <c r="AO91">
        <v>2.5000000000000001E-2</v>
      </c>
      <c r="AP91">
        <v>2.0699999999999998</v>
      </c>
      <c r="AQ91">
        <v>64</v>
      </c>
      <c r="AR91">
        <v>2.5000000000000001E-2</v>
      </c>
      <c r="AS91">
        <v>0.16</v>
      </c>
      <c r="AT91">
        <v>17</v>
      </c>
      <c r="AU91">
        <v>0.05</v>
      </c>
      <c r="AV91">
        <v>2.39</v>
      </c>
      <c r="AW91">
        <v>4</v>
      </c>
      <c r="AX91">
        <v>3.1</v>
      </c>
    </row>
    <row r="92" spans="1:50" x14ac:dyDescent="0.25">
      <c r="A92">
        <v>205107</v>
      </c>
      <c r="B92">
        <v>0.5</v>
      </c>
      <c r="C92">
        <v>2.5000000000000001E-2</v>
      </c>
      <c r="D92">
        <v>10687</v>
      </c>
      <c r="E92">
        <v>0.5</v>
      </c>
      <c r="F92">
        <v>81</v>
      </c>
      <c r="G92">
        <v>0.25</v>
      </c>
      <c r="H92">
        <v>0.14000000000000001</v>
      </c>
      <c r="I92">
        <v>0.1</v>
      </c>
      <c r="J92">
        <v>2.5000000000000001E-2</v>
      </c>
      <c r="K92">
        <v>18.309999999999999</v>
      </c>
      <c r="L92">
        <v>3</v>
      </c>
      <c r="M92">
        <v>15</v>
      </c>
      <c r="N92">
        <v>0.72</v>
      </c>
      <c r="O92">
        <v>6</v>
      </c>
      <c r="P92">
        <v>1.22</v>
      </c>
      <c r="Q92">
        <v>3.2</v>
      </c>
      <c r="R92">
        <v>0.09</v>
      </c>
      <c r="S92">
        <v>2.5000000000000001E-2</v>
      </c>
      <c r="T92">
        <v>1121</v>
      </c>
      <c r="U92">
        <v>7.5</v>
      </c>
      <c r="V92">
        <v>2.8</v>
      </c>
      <c r="W92">
        <v>0.06</v>
      </c>
      <c r="X92">
        <v>143</v>
      </c>
      <c r="Y92">
        <v>0.1</v>
      </c>
      <c r="Z92">
        <v>5.0000000000000001E-3</v>
      </c>
      <c r="AA92">
        <v>0.3</v>
      </c>
      <c r="AB92">
        <v>3</v>
      </c>
      <c r="AC92">
        <v>106</v>
      </c>
      <c r="AD92">
        <v>5.4</v>
      </c>
      <c r="AE92">
        <v>5</v>
      </c>
      <c r="AF92">
        <v>2.5</v>
      </c>
      <c r="AG92">
        <v>10.4</v>
      </c>
      <c r="AH92">
        <v>2.5000000000000001E-2</v>
      </c>
      <c r="AI92">
        <v>2.5000000000000001E-2</v>
      </c>
      <c r="AJ92">
        <v>2</v>
      </c>
      <c r="AK92">
        <v>0.5</v>
      </c>
      <c r="AL92">
        <v>0.5</v>
      </c>
      <c r="AM92">
        <v>14</v>
      </c>
      <c r="AN92">
        <v>2.5000000000000001E-2</v>
      </c>
      <c r="AO92">
        <v>2.5000000000000001E-2</v>
      </c>
      <c r="AP92">
        <v>2.7</v>
      </c>
      <c r="AQ92">
        <v>67</v>
      </c>
      <c r="AR92">
        <v>0.06</v>
      </c>
      <c r="AS92">
        <v>0.28000000000000003</v>
      </c>
      <c r="AT92">
        <v>21</v>
      </c>
      <c r="AU92">
        <v>0.05</v>
      </c>
      <c r="AV92">
        <v>4.43</v>
      </c>
      <c r="AW92">
        <v>13</v>
      </c>
      <c r="AX92">
        <v>3.9</v>
      </c>
    </row>
    <row r="93" spans="1:50" x14ac:dyDescent="0.25">
      <c r="A93">
        <v>205108</v>
      </c>
      <c r="B93">
        <v>0.5</v>
      </c>
      <c r="C93">
        <v>2.5000000000000001E-2</v>
      </c>
      <c r="D93">
        <v>8100</v>
      </c>
      <c r="E93">
        <v>0.5</v>
      </c>
      <c r="F93">
        <v>90</v>
      </c>
      <c r="G93">
        <v>0.5</v>
      </c>
      <c r="H93">
        <v>0.14000000000000001</v>
      </c>
      <c r="I93">
        <v>0.06</v>
      </c>
      <c r="J93">
        <v>2.5000000000000001E-2</v>
      </c>
      <c r="K93">
        <v>14.94</v>
      </c>
      <c r="L93">
        <v>2.5</v>
      </c>
      <c r="M93">
        <v>15</v>
      </c>
      <c r="N93">
        <v>0.74</v>
      </c>
      <c r="O93">
        <v>6</v>
      </c>
      <c r="P93">
        <v>1.25</v>
      </c>
      <c r="Q93">
        <v>3.1</v>
      </c>
      <c r="R93">
        <v>0.06</v>
      </c>
      <c r="S93">
        <v>2.5000000000000001E-2</v>
      </c>
      <c r="T93">
        <v>960</v>
      </c>
      <c r="U93">
        <v>6.63</v>
      </c>
      <c r="V93">
        <v>3.1</v>
      </c>
      <c r="W93">
        <v>7.0000000000000007E-2</v>
      </c>
      <c r="X93">
        <v>87</v>
      </c>
      <c r="Y93">
        <v>0.1</v>
      </c>
      <c r="Z93">
        <v>5.0000000000000001E-3</v>
      </c>
      <c r="AA93">
        <v>0.2</v>
      </c>
      <c r="AB93">
        <v>3</v>
      </c>
      <c r="AC93">
        <v>92</v>
      </c>
      <c r="AD93">
        <v>5.3</v>
      </c>
      <c r="AE93">
        <v>5</v>
      </c>
      <c r="AF93">
        <v>2.5</v>
      </c>
      <c r="AG93">
        <v>11.26</v>
      </c>
      <c r="AH93">
        <v>2.5000000000000001E-2</v>
      </c>
      <c r="AI93">
        <v>0.05</v>
      </c>
      <c r="AJ93">
        <v>2</v>
      </c>
      <c r="AK93">
        <v>0.5</v>
      </c>
      <c r="AL93">
        <v>0.5</v>
      </c>
      <c r="AM93">
        <v>10.4</v>
      </c>
      <c r="AN93">
        <v>2.5000000000000001E-2</v>
      </c>
      <c r="AO93">
        <v>2.5000000000000001E-2</v>
      </c>
      <c r="AP93">
        <v>2.58</v>
      </c>
      <c r="AQ93">
        <v>48</v>
      </c>
      <c r="AR93">
        <v>7.0000000000000007E-2</v>
      </c>
      <c r="AS93">
        <v>0.27</v>
      </c>
      <c r="AT93">
        <v>23</v>
      </c>
      <c r="AU93">
        <v>0.05</v>
      </c>
      <c r="AV93">
        <v>4.82</v>
      </c>
      <c r="AW93">
        <v>9</v>
      </c>
      <c r="AX93">
        <v>2.4</v>
      </c>
    </row>
    <row r="94" spans="1:50" x14ac:dyDescent="0.25">
      <c r="A94">
        <v>205109</v>
      </c>
      <c r="B94">
        <v>0.5</v>
      </c>
      <c r="C94">
        <v>2.5000000000000001E-2</v>
      </c>
      <c r="D94">
        <v>10850</v>
      </c>
      <c r="E94">
        <v>1</v>
      </c>
      <c r="F94">
        <v>83</v>
      </c>
      <c r="G94">
        <v>0.7</v>
      </c>
      <c r="H94">
        <v>0.17</v>
      </c>
      <c r="I94">
        <v>0.09</v>
      </c>
      <c r="J94">
        <v>2.5000000000000001E-2</v>
      </c>
      <c r="K94">
        <v>20.92</v>
      </c>
      <c r="L94">
        <v>3.1</v>
      </c>
      <c r="M94">
        <v>17</v>
      </c>
      <c r="N94">
        <v>0.92</v>
      </c>
      <c r="O94">
        <v>9</v>
      </c>
      <c r="P94">
        <v>1.51</v>
      </c>
      <c r="Q94">
        <v>4.0999999999999996</v>
      </c>
      <c r="R94">
        <v>0.15</v>
      </c>
      <c r="S94">
        <v>2.5000000000000001E-2</v>
      </c>
      <c r="T94">
        <v>1216</v>
      </c>
      <c r="U94">
        <v>9.57</v>
      </c>
      <c r="V94">
        <v>3.1</v>
      </c>
      <c r="W94">
        <v>0.08</v>
      </c>
      <c r="X94">
        <v>108</v>
      </c>
      <c r="Y94">
        <v>0.1</v>
      </c>
      <c r="Z94">
        <v>5.0000000000000001E-3</v>
      </c>
      <c r="AA94">
        <v>0.3</v>
      </c>
      <c r="AB94">
        <v>4</v>
      </c>
      <c r="AC94">
        <v>114</v>
      </c>
      <c r="AD94">
        <v>6.5</v>
      </c>
      <c r="AE94">
        <v>5</v>
      </c>
      <c r="AF94">
        <v>2.5</v>
      </c>
      <c r="AG94">
        <v>13.79</v>
      </c>
      <c r="AH94">
        <v>2.5000000000000001E-2</v>
      </c>
      <c r="AI94">
        <v>2.5000000000000001E-2</v>
      </c>
      <c r="AJ94">
        <v>3</v>
      </c>
      <c r="AK94">
        <v>0.5</v>
      </c>
      <c r="AL94">
        <v>0.6</v>
      </c>
      <c r="AM94">
        <v>12.9</v>
      </c>
      <c r="AN94">
        <v>2.5000000000000001E-2</v>
      </c>
      <c r="AO94">
        <v>2.5000000000000001E-2</v>
      </c>
      <c r="AP94">
        <v>3.26</v>
      </c>
      <c r="AQ94">
        <v>53</v>
      </c>
      <c r="AR94">
        <v>0.08</v>
      </c>
      <c r="AS94">
        <v>0.36</v>
      </c>
      <c r="AT94">
        <v>25</v>
      </c>
      <c r="AU94">
        <v>0.05</v>
      </c>
      <c r="AV94">
        <v>6.78</v>
      </c>
      <c r="AW94">
        <v>15</v>
      </c>
      <c r="AX94">
        <v>4.9000000000000004</v>
      </c>
    </row>
    <row r="95" spans="1:50" x14ac:dyDescent="0.25">
      <c r="A95">
        <v>205110</v>
      </c>
      <c r="B95">
        <v>0.5</v>
      </c>
      <c r="C95">
        <v>2.5000000000000001E-2</v>
      </c>
      <c r="D95">
        <v>6775</v>
      </c>
      <c r="E95">
        <v>0.5</v>
      </c>
      <c r="F95">
        <v>34</v>
      </c>
      <c r="G95">
        <v>0.25</v>
      </c>
      <c r="H95">
        <v>0.1</v>
      </c>
      <c r="I95">
        <v>0.05</v>
      </c>
      <c r="J95">
        <v>2.5000000000000001E-2</v>
      </c>
      <c r="K95">
        <v>9.5399999999999991</v>
      </c>
      <c r="L95">
        <v>1.7</v>
      </c>
      <c r="M95">
        <v>16</v>
      </c>
      <c r="N95">
        <v>0.52</v>
      </c>
      <c r="O95">
        <v>5</v>
      </c>
      <c r="P95">
        <v>1.1200000000000001</v>
      </c>
      <c r="Q95">
        <v>2.5</v>
      </c>
      <c r="R95">
        <v>0.09</v>
      </c>
      <c r="S95">
        <v>2.5000000000000001E-2</v>
      </c>
      <c r="T95">
        <v>657</v>
      </c>
      <c r="U95">
        <v>4.3099999999999996</v>
      </c>
      <c r="V95">
        <v>1.9</v>
      </c>
      <c r="W95">
        <v>0.03</v>
      </c>
      <c r="X95">
        <v>68</v>
      </c>
      <c r="Y95">
        <v>0.1</v>
      </c>
      <c r="Z95">
        <v>5.0000000000000001E-3</v>
      </c>
      <c r="AA95">
        <v>0.1</v>
      </c>
      <c r="AB95">
        <v>2</v>
      </c>
      <c r="AC95">
        <v>66</v>
      </c>
      <c r="AD95">
        <v>3.7</v>
      </c>
      <c r="AE95">
        <v>5</v>
      </c>
      <c r="AF95">
        <v>2.5</v>
      </c>
      <c r="AG95">
        <v>6.94</v>
      </c>
      <c r="AH95">
        <v>2.5000000000000001E-2</v>
      </c>
      <c r="AI95">
        <v>2.5000000000000001E-2</v>
      </c>
      <c r="AJ95">
        <v>1</v>
      </c>
      <c r="AK95">
        <v>0.5</v>
      </c>
      <c r="AL95">
        <v>0.25</v>
      </c>
      <c r="AM95">
        <v>6.4</v>
      </c>
      <c r="AN95">
        <v>2.5000000000000001E-2</v>
      </c>
      <c r="AO95">
        <v>2.5000000000000001E-2</v>
      </c>
      <c r="AP95">
        <v>2.2799999999999998</v>
      </c>
      <c r="AQ95">
        <v>65</v>
      </c>
      <c r="AR95">
        <v>2.5000000000000001E-2</v>
      </c>
      <c r="AS95">
        <v>0.17</v>
      </c>
      <c r="AT95">
        <v>20</v>
      </c>
      <c r="AU95">
        <v>0.05</v>
      </c>
      <c r="AV95">
        <v>2.5</v>
      </c>
      <c r="AW95">
        <v>6</v>
      </c>
      <c r="AX95">
        <v>3.3</v>
      </c>
    </row>
    <row r="96" spans="1:50" x14ac:dyDescent="0.25">
      <c r="A96">
        <v>205111</v>
      </c>
      <c r="B96">
        <v>0.5</v>
      </c>
      <c r="C96">
        <v>2.5000000000000001E-2</v>
      </c>
      <c r="D96">
        <v>11271</v>
      </c>
      <c r="E96">
        <v>4</v>
      </c>
      <c r="F96">
        <v>44</v>
      </c>
      <c r="G96">
        <v>0.6</v>
      </c>
      <c r="H96">
        <v>0.13</v>
      </c>
      <c r="I96">
        <v>0.03</v>
      </c>
      <c r="J96">
        <v>2.5000000000000001E-2</v>
      </c>
      <c r="K96">
        <v>14.51</v>
      </c>
      <c r="L96">
        <v>4.9000000000000004</v>
      </c>
      <c r="M96">
        <v>22</v>
      </c>
      <c r="N96">
        <v>0.97</v>
      </c>
      <c r="O96">
        <v>7</v>
      </c>
      <c r="P96">
        <v>1.86</v>
      </c>
      <c r="Q96">
        <v>4.4000000000000004</v>
      </c>
      <c r="R96">
        <v>0.15</v>
      </c>
      <c r="S96">
        <v>2.5000000000000001E-2</v>
      </c>
      <c r="T96">
        <v>918</v>
      </c>
      <c r="U96">
        <v>7.01</v>
      </c>
      <c r="V96">
        <v>4.3</v>
      </c>
      <c r="W96">
        <v>0.05</v>
      </c>
      <c r="X96">
        <v>231</v>
      </c>
      <c r="Y96">
        <v>0.2</v>
      </c>
      <c r="Z96">
        <v>5.0000000000000001E-3</v>
      </c>
      <c r="AA96">
        <v>0.1</v>
      </c>
      <c r="AB96">
        <v>4</v>
      </c>
      <c r="AC96">
        <v>74</v>
      </c>
      <c r="AD96">
        <v>7.8</v>
      </c>
      <c r="AE96">
        <v>5</v>
      </c>
      <c r="AF96">
        <v>2.5</v>
      </c>
      <c r="AG96">
        <v>12.66</v>
      </c>
      <c r="AH96">
        <v>2.5000000000000001E-2</v>
      </c>
      <c r="AI96">
        <v>2.5000000000000001E-2</v>
      </c>
      <c r="AJ96">
        <v>3</v>
      </c>
      <c r="AK96">
        <v>0.5</v>
      </c>
      <c r="AL96">
        <v>0.8</v>
      </c>
      <c r="AM96">
        <v>6.1</v>
      </c>
      <c r="AN96">
        <v>2.5000000000000001E-2</v>
      </c>
      <c r="AO96">
        <v>2.5000000000000001E-2</v>
      </c>
      <c r="AP96">
        <v>4.0599999999999996</v>
      </c>
      <c r="AQ96">
        <v>91</v>
      </c>
      <c r="AR96">
        <v>0.09</v>
      </c>
      <c r="AS96">
        <v>0.36</v>
      </c>
      <c r="AT96">
        <v>37</v>
      </c>
      <c r="AU96">
        <v>0.05</v>
      </c>
      <c r="AV96">
        <v>4.9400000000000004</v>
      </c>
      <c r="AW96">
        <v>6</v>
      </c>
      <c r="AX96">
        <v>5.0999999999999996</v>
      </c>
    </row>
    <row r="97" spans="1:52" x14ac:dyDescent="0.25">
      <c r="A97" s="7" t="s">
        <v>54</v>
      </c>
      <c r="B97" s="7">
        <f t="shared" ref="B97:AG97" si="0">SUM(B4:B96)</f>
        <v>46.5</v>
      </c>
      <c r="C97" s="7">
        <f t="shared" si="0"/>
        <v>2.3249999999999957</v>
      </c>
      <c r="D97" s="7">
        <f t="shared" si="0"/>
        <v>689390</v>
      </c>
      <c r="E97" s="7">
        <f t="shared" si="0"/>
        <v>110</v>
      </c>
      <c r="F97" s="7">
        <f t="shared" si="0"/>
        <v>5115</v>
      </c>
      <c r="G97" s="7">
        <f t="shared" si="0"/>
        <v>30.950000000000003</v>
      </c>
      <c r="H97" s="7">
        <f t="shared" si="0"/>
        <v>9.0100000000000033</v>
      </c>
      <c r="I97" s="7">
        <f t="shared" si="0"/>
        <v>5.6849999999999996</v>
      </c>
      <c r="J97" s="7">
        <f t="shared" si="0"/>
        <v>2.3249999999999957</v>
      </c>
      <c r="K97" s="7">
        <f t="shared" si="0"/>
        <v>1002.42</v>
      </c>
      <c r="L97" s="7">
        <f t="shared" si="0"/>
        <v>248.39999999999998</v>
      </c>
      <c r="M97" s="7">
        <f t="shared" si="0"/>
        <v>1659</v>
      </c>
      <c r="N97" s="7">
        <f t="shared" si="0"/>
        <v>51.610000000000007</v>
      </c>
      <c r="O97" s="7">
        <f t="shared" si="0"/>
        <v>475</v>
      </c>
      <c r="P97" s="7">
        <f t="shared" si="0"/>
        <v>104.6</v>
      </c>
      <c r="Q97" s="7">
        <f t="shared" si="0"/>
        <v>248.90000000000006</v>
      </c>
      <c r="R97" s="7">
        <f t="shared" si="0"/>
        <v>8.5549999999999997</v>
      </c>
      <c r="S97" s="7">
        <f t="shared" si="0"/>
        <v>2.3249999999999957</v>
      </c>
      <c r="T97" s="7">
        <f t="shared" si="0"/>
        <v>74424</v>
      </c>
      <c r="U97" s="7">
        <f t="shared" si="0"/>
        <v>476.81999999999982</v>
      </c>
      <c r="V97" s="7">
        <f t="shared" si="0"/>
        <v>234.4</v>
      </c>
      <c r="W97" s="7">
        <f t="shared" si="0"/>
        <v>5.5449999999999999</v>
      </c>
      <c r="X97" s="7">
        <f t="shared" si="0"/>
        <v>8636</v>
      </c>
      <c r="Y97" s="7">
        <f t="shared" si="0"/>
        <v>9.399999999999995</v>
      </c>
      <c r="Z97" s="7">
        <f t="shared" si="0"/>
        <v>0.55000000000000027</v>
      </c>
      <c r="AA97" s="7">
        <f t="shared" si="0"/>
        <v>11.499999999999988</v>
      </c>
      <c r="AB97" s="7">
        <f t="shared" si="0"/>
        <v>335</v>
      </c>
      <c r="AC97" s="7">
        <f t="shared" si="0"/>
        <v>5969</v>
      </c>
      <c r="AD97" s="7">
        <f t="shared" si="0"/>
        <v>372.09999999999997</v>
      </c>
      <c r="AE97" s="7">
        <f t="shared" si="0"/>
        <v>465</v>
      </c>
      <c r="AF97" s="7">
        <f t="shared" si="0"/>
        <v>232.5</v>
      </c>
      <c r="AG97" s="7">
        <f t="shared" si="0"/>
        <v>800.23999999999967</v>
      </c>
      <c r="AH97" s="7">
        <f t="shared" ref="AH97:AX97" si="1">SUM(AH4:AH96)</f>
        <v>2.3249999999999957</v>
      </c>
      <c r="AI97" s="7">
        <f t="shared" si="1"/>
        <v>2.8399999999999959</v>
      </c>
      <c r="AJ97" s="7">
        <f t="shared" si="1"/>
        <v>141.5</v>
      </c>
      <c r="AK97" s="7">
        <f t="shared" si="1"/>
        <v>46.5</v>
      </c>
      <c r="AL97" s="7">
        <f t="shared" si="1"/>
        <v>35.35</v>
      </c>
      <c r="AM97" s="7">
        <f t="shared" si="1"/>
        <v>684.4</v>
      </c>
      <c r="AN97" s="7">
        <f t="shared" si="1"/>
        <v>2.3249999999999957</v>
      </c>
      <c r="AO97" s="7">
        <f t="shared" si="1"/>
        <v>3.4349999999999943</v>
      </c>
      <c r="AP97" s="7">
        <f t="shared" si="1"/>
        <v>220.76000000000002</v>
      </c>
      <c r="AQ97" s="7">
        <f t="shared" si="1"/>
        <v>8237.0001000000011</v>
      </c>
      <c r="AR97" s="7">
        <f t="shared" si="1"/>
        <v>4.1899999999999959</v>
      </c>
      <c r="AS97" s="7">
        <f t="shared" si="1"/>
        <v>19.319999999999993</v>
      </c>
      <c r="AT97" s="7">
        <f t="shared" si="1"/>
        <v>1965</v>
      </c>
      <c r="AU97" s="7">
        <f t="shared" si="1"/>
        <v>4.6499999999999915</v>
      </c>
      <c r="AV97" s="7">
        <f t="shared" si="1"/>
        <v>279.38</v>
      </c>
      <c r="AW97" s="7">
        <f t="shared" si="1"/>
        <v>627</v>
      </c>
      <c r="AX97" s="7">
        <f t="shared" si="1"/>
        <v>305.3</v>
      </c>
      <c r="AY97" s="7"/>
      <c r="AZ97" s="7"/>
    </row>
    <row r="98" spans="1:52" x14ac:dyDescent="0.25">
      <c r="A98" s="8" t="s">
        <v>50</v>
      </c>
      <c r="B98" s="8">
        <f t="shared" ref="B98:AG98" si="2">SUM(B4:B96)/93</f>
        <v>0.5</v>
      </c>
      <c r="C98" s="8">
        <f t="shared" si="2"/>
        <v>2.4999999999999953E-2</v>
      </c>
      <c r="D98" s="8">
        <f t="shared" si="2"/>
        <v>7412.7956989247314</v>
      </c>
      <c r="E98" s="8">
        <f t="shared" si="2"/>
        <v>1.1827956989247312</v>
      </c>
      <c r="F98" s="8">
        <f t="shared" si="2"/>
        <v>55</v>
      </c>
      <c r="G98" s="8">
        <f t="shared" si="2"/>
        <v>0.33279569892473121</v>
      </c>
      <c r="H98" s="8">
        <f t="shared" si="2"/>
        <v>9.6881720430107565E-2</v>
      </c>
      <c r="I98" s="8">
        <f t="shared" si="2"/>
        <v>6.1129032258064514E-2</v>
      </c>
      <c r="J98" s="8">
        <f t="shared" si="2"/>
        <v>2.4999999999999953E-2</v>
      </c>
      <c r="K98" s="8">
        <f t="shared" si="2"/>
        <v>10.778709677419354</v>
      </c>
      <c r="L98" s="8">
        <f t="shared" si="2"/>
        <v>2.6709677419354838</v>
      </c>
      <c r="M98" s="8">
        <f t="shared" si="2"/>
        <v>17.838709677419356</v>
      </c>
      <c r="N98" s="8">
        <f t="shared" si="2"/>
        <v>0.55494623655913988</v>
      </c>
      <c r="O98" s="8">
        <f t="shared" si="2"/>
        <v>5.10752688172043</v>
      </c>
      <c r="P98" s="8">
        <f t="shared" si="2"/>
        <v>1.1247311827956989</v>
      </c>
      <c r="Q98" s="8">
        <f t="shared" si="2"/>
        <v>2.6763440860215062</v>
      </c>
      <c r="R98" s="8">
        <f t="shared" si="2"/>
        <v>9.1989247311827949E-2</v>
      </c>
      <c r="S98" s="8">
        <f t="shared" si="2"/>
        <v>2.4999999999999953E-2</v>
      </c>
      <c r="T98" s="8">
        <f t="shared" si="2"/>
        <v>800.25806451612902</v>
      </c>
      <c r="U98" s="8">
        <f t="shared" si="2"/>
        <v>5.1270967741935465</v>
      </c>
      <c r="V98" s="8">
        <f t="shared" si="2"/>
        <v>2.5204301075268818</v>
      </c>
      <c r="W98" s="8">
        <f t="shared" si="2"/>
        <v>5.9623655913978495E-2</v>
      </c>
      <c r="X98" s="8">
        <f t="shared" si="2"/>
        <v>92.86021505376344</v>
      </c>
      <c r="Y98" s="8">
        <f t="shared" si="2"/>
        <v>0.10107526881720424</v>
      </c>
      <c r="Z98" s="8">
        <f t="shared" si="2"/>
        <v>5.9139784946236592E-3</v>
      </c>
      <c r="AA98" s="8">
        <f t="shared" si="2"/>
        <v>0.12365591397849449</v>
      </c>
      <c r="AB98" s="8">
        <f t="shared" si="2"/>
        <v>3.6021505376344085</v>
      </c>
      <c r="AC98" s="8">
        <f t="shared" si="2"/>
        <v>64.182795698924735</v>
      </c>
      <c r="AD98" s="8">
        <f t="shared" si="2"/>
        <v>4.0010752688172042</v>
      </c>
      <c r="AE98" s="8">
        <f t="shared" si="2"/>
        <v>5</v>
      </c>
      <c r="AF98" s="8">
        <f t="shared" si="2"/>
        <v>2.5</v>
      </c>
      <c r="AG98" s="8">
        <f t="shared" si="2"/>
        <v>8.604731182795696</v>
      </c>
      <c r="AH98" s="8">
        <f t="shared" ref="AH98:AX98" si="3">SUM(AH4:AH96)/93</f>
        <v>2.4999999999999953E-2</v>
      </c>
      <c r="AI98" s="8">
        <f t="shared" si="3"/>
        <v>3.0537634408602105E-2</v>
      </c>
      <c r="AJ98" s="8">
        <f t="shared" si="3"/>
        <v>1.521505376344086</v>
      </c>
      <c r="AK98" s="8">
        <f t="shared" si="3"/>
        <v>0.5</v>
      </c>
      <c r="AL98" s="8">
        <f t="shared" si="3"/>
        <v>0.38010752688172045</v>
      </c>
      <c r="AM98" s="8">
        <f t="shared" si="3"/>
        <v>7.3591397849462359</v>
      </c>
      <c r="AN98" s="8">
        <f t="shared" si="3"/>
        <v>2.4999999999999953E-2</v>
      </c>
      <c r="AO98" s="8">
        <f t="shared" si="3"/>
        <v>3.6935483870967678E-2</v>
      </c>
      <c r="AP98" s="8">
        <f t="shared" si="3"/>
        <v>2.3737634408602153</v>
      </c>
      <c r="AQ98" s="8">
        <f t="shared" si="3"/>
        <v>88.569893548387114</v>
      </c>
      <c r="AR98" s="8">
        <f t="shared" si="3"/>
        <v>4.5053763440860171E-2</v>
      </c>
      <c r="AS98" s="8">
        <f t="shared" si="3"/>
        <v>0.2077419354838709</v>
      </c>
      <c r="AT98" s="8">
        <f t="shared" si="3"/>
        <v>21.129032258064516</v>
      </c>
      <c r="AU98" s="8">
        <f t="shared" si="3"/>
        <v>4.9999999999999906E-2</v>
      </c>
      <c r="AV98" s="8">
        <f t="shared" si="3"/>
        <v>3.0040860215053762</v>
      </c>
      <c r="AW98" s="8">
        <f t="shared" si="3"/>
        <v>6.741935483870968</v>
      </c>
      <c r="AX98" s="8">
        <f t="shared" si="3"/>
        <v>3.2827956989247311</v>
      </c>
      <c r="AY98" s="8"/>
      <c r="AZ98" s="8"/>
    </row>
    <row r="99" spans="1:52" ht="15.75" thickBot="1" x14ac:dyDescent="0.3">
      <c r="A99" s="9" t="s">
        <v>53</v>
      </c>
      <c r="B99" s="9">
        <f t="shared" ref="B99:AG99" si="4">_xlfn.STDEV.S(B4:B96)</f>
        <v>0</v>
      </c>
      <c r="C99" s="9">
        <f t="shared" si="4"/>
        <v>4.8835523522987877E-17</v>
      </c>
      <c r="D99" s="9">
        <f t="shared" si="4"/>
        <v>1946.5171436224448</v>
      </c>
      <c r="E99" s="9">
        <f t="shared" si="4"/>
        <v>1.1627949514474745</v>
      </c>
      <c r="F99" s="9">
        <f t="shared" si="4"/>
        <v>40.89833631143788</v>
      </c>
      <c r="G99" s="9">
        <f t="shared" si="4"/>
        <v>0.18334077081262976</v>
      </c>
      <c r="H99" s="9">
        <f t="shared" si="4"/>
        <v>3.5508066891894376E-2</v>
      </c>
      <c r="I99" s="9">
        <f t="shared" si="4"/>
        <v>6.9321749176112876E-2</v>
      </c>
      <c r="J99" s="9">
        <f t="shared" si="4"/>
        <v>4.8835523522987877E-17</v>
      </c>
      <c r="K99" s="9">
        <f t="shared" si="4"/>
        <v>4.2962630945788343</v>
      </c>
      <c r="L99" s="9">
        <f t="shared" si="4"/>
        <v>2.7676147572594498</v>
      </c>
      <c r="M99" s="9">
        <f t="shared" si="4"/>
        <v>9.8182287459742401</v>
      </c>
      <c r="N99" s="9">
        <f t="shared" si="4"/>
        <v>0.18453009449335342</v>
      </c>
      <c r="O99" s="9">
        <f t="shared" si="4"/>
        <v>5.0695432552848683</v>
      </c>
      <c r="P99" s="9">
        <f t="shared" si="4"/>
        <v>0.4669433244583272</v>
      </c>
      <c r="Q99" s="9">
        <f t="shared" si="4"/>
        <v>0.86116678300082372</v>
      </c>
      <c r="R99" s="9">
        <f t="shared" si="4"/>
        <v>3.6244488223745354E-2</v>
      </c>
      <c r="S99" s="9">
        <f t="shared" si="4"/>
        <v>4.8835523522987877E-17</v>
      </c>
      <c r="T99" s="9">
        <f t="shared" si="4"/>
        <v>480.5725729754177</v>
      </c>
      <c r="U99" s="9">
        <f t="shared" si="4"/>
        <v>1.9116903404903971</v>
      </c>
      <c r="V99" s="9">
        <f t="shared" si="4"/>
        <v>0.96566705259886954</v>
      </c>
      <c r="W99" s="9">
        <f t="shared" si="4"/>
        <v>9.182993662418619E-2</v>
      </c>
      <c r="X99" s="9">
        <f t="shared" si="4"/>
        <v>58.583198251243957</v>
      </c>
      <c r="Y99" s="9">
        <f t="shared" si="4"/>
        <v>6.2108991955436177E-2</v>
      </c>
      <c r="Z99" s="9">
        <f t="shared" si="4"/>
        <v>6.9135278762137492E-3</v>
      </c>
      <c r="AA99" s="9">
        <f t="shared" si="4"/>
        <v>6.3241857118673014E-2</v>
      </c>
      <c r="AB99" s="9">
        <f t="shared" si="4"/>
        <v>5.6436570493019484</v>
      </c>
      <c r="AC99" s="9">
        <f t="shared" si="4"/>
        <v>21.250547940024639</v>
      </c>
      <c r="AD99" s="9">
        <f t="shared" si="4"/>
        <v>1.3008771809533766</v>
      </c>
      <c r="AE99" s="9">
        <f t="shared" si="4"/>
        <v>0</v>
      </c>
      <c r="AF99" s="9">
        <f t="shared" si="4"/>
        <v>0</v>
      </c>
      <c r="AG99" s="9">
        <f t="shared" si="4"/>
        <v>3.7038847383811411</v>
      </c>
      <c r="AH99" s="9">
        <f t="shared" ref="AH99:AX99" si="5">_xlfn.STDEV.S(AH4:AH96)</f>
        <v>4.8835523522987877E-17</v>
      </c>
      <c r="AI99" s="9">
        <f t="shared" si="5"/>
        <v>1.4623209024329824E-2</v>
      </c>
      <c r="AJ99" s="9">
        <f t="shared" si="5"/>
        <v>1.0731758499249251</v>
      </c>
      <c r="AK99" s="9">
        <f t="shared" si="5"/>
        <v>0</v>
      </c>
      <c r="AL99" s="9">
        <f t="shared" si="5"/>
        <v>0.18269417676909935</v>
      </c>
      <c r="AM99" s="9">
        <f t="shared" si="5"/>
        <v>4.0918592712195236</v>
      </c>
      <c r="AN99" s="9">
        <f t="shared" si="5"/>
        <v>4.8835523522987877E-17</v>
      </c>
      <c r="AO99" s="9">
        <f t="shared" si="5"/>
        <v>4.1204897991783958E-2</v>
      </c>
      <c r="AP99" s="9">
        <f t="shared" si="5"/>
        <v>0.74443429642405556</v>
      </c>
      <c r="AQ99" s="9">
        <f t="shared" si="5"/>
        <v>103.20130065245408</v>
      </c>
      <c r="AR99" s="9">
        <f t="shared" si="5"/>
        <v>2.2966121358378746E-2</v>
      </c>
      <c r="AS99" s="9">
        <f t="shared" si="5"/>
        <v>7.8865998518374031E-2</v>
      </c>
      <c r="AT99" s="9">
        <f t="shared" si="5"/>
        <v>8.8234196841622108</v>
      </c>
      <c r="AU99" s="9">
        <f t="shared" si="5"/>
        <v>9.7671047045975754E-17</v>
      </c>
      <c r="AV99" s="9">
        <f t="shared" si="5"/>
        <v>1.5290770422760007</v>
      </c>
      <c r="AW99" s="9">
        <f t="shared" si="5"/>
        <v>4.694824221848279</v>
      </c>
      <c r="AX99" s="9">
        <f t="shared" si="5"/>
        <v>1.1016414290694438</v>
      </c>
      <c r="AY99" s="9"/>
      <c r="AZ9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Gidyea_SSED_Assays</vt:lpstr>
      <vt:lpstr>Statistics</vt:lpstr>
      <vt:lpstr>Statistics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</dc:creator>
  <cp:lastModifiedBy>James Porter</cp:lastModifiedBy>
  <dcterms:created xsi:type="dcterms:W3CDTF">2013-08-17T21:42:29Z</dcterms:created>
  <dcterms:modified xsi:type="dcterms:W3CDTF">2013-12-02T09:49:08Z</dcterms:modified>
</cp:coreProperties>
</file>